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4235" activeTab="0"/>
  </bookViews>
  <sheets>
    <sheet name="A_B_C_D" sheetId="1" r:id="rId1"/>
    <sheet name="E" sheetId="2" r:id="rId2"/>
    <sheet name="F" sheetId="3" r:id="rId3"/>
    <sheet name="G" sheetId="4" r:id="rId4"/>
    <sheet name="REKAPITULACIJA" sheetId="5" r:id="rId5"/>
  </sheets>
  <definedNames/>
  <calcPr fullCalcOnLoad="1"/>
</workbook>
</file>

<file path=xl/sharedStrings.xml><?xml version="1.0" encoding="utf-8"?>
<sst xmlns="http://schemas.openxmlformats.org/spreadsheetml/2006/main" count="493" uniqueCount="259">
  <si>
    <t xml:space="preserve">Naziv objekta:          </t>
  </si>
  <si>
    <t>IZVOĐENJE RADOVA NA UREĐENJU ULAZA U NASELJE ČERVAR PORAT</t>
  </si>
  <si>
    <t>Naručitelj:</t>
  </si>
  <si>
    <t>GRAD POREČ - PARENZO, UO ZA KOMUNALNI SUSTAV, O.M.TITA 5.</t>
  </si>
  <si>
    <t>R.b.</t>
  </si>
  <si>
    <t>Opis</t>
  </si>
  <si>
    <t xml:space="preserve">količina </t>
  </si>
  <si>
    <t>Cijena</t>
  </si>
  <si>
    <t>Iznos</t>
  </si>
  <si>
    <t>A.) FARBANJE AUTOBUSNE ČEKAONICE :</t>
  </si>
  <si>
    <t>1.</t>
  </si>
  <si>
    <t>Farbanje fasade stajališta i zidiča u dva sloja u boji kao</t>
  </si>
  <si>
    <t xml:space="preserve"> postojeće, sa prethodnim</t>
  </si>
  <si>
    <t>čišćenjem podloge, gletanjem te impregniranje</t>
  </si>
  <si>
    <t>U cijeni sva potrebna zaštita i čišćenje.</t>
  </si>
  <si>
    <t>kom</t>
  </si>
  <si>
    <t>2.</t>
  </si>
  <si>
    <t xml:space="preserve">Brušenje, otprašivanje, kitanje oštećenja, ličenje temeljnom bojom te lazurnom bojom  u dva sloja  u tonu kao postojeće klupe. Obračun po komadu. </t>
  </si>
  <si>
    <t>UKUPNO UREĐENJE AUTOBUSNE ČEKAONICE</t>
  </si>
  <si>
    <t>kn</t>
  </si>
  <si>
    <t>B.) UREĐENJE PJEŠAČKIH POVRŠINA OD TLAKOVCA :</t>
  </si>
  <si>
    <t>Vađenje betonskih elamenata tlakovca sa utovarom, odvozom i skladištenjem upotrebljivog materijala, te utovarom i odvozom neupotrebljivog materijala na deponij.</t>
  </si>
  <si>
    <t>Strojni široki iskop materijala "B" kategorije dubine 20 cm koji je određen  zahtjevom nad. inženjera sa utovarom u prijevozno sredstvo.</t>
  </si>
  <si>
    <t>Prijevoz nekvalitetnog materijala iz iskopa na duljinu koju odredi nadzorni inženjer. Rad obuhvaća odvoz viška materijala na deponiju.</t>
  </si>
  <si>
    <t>Strojno uređenje temeljnog tla na površinama ispod  pješačkog nogostupa primjenom odgovarajućih strojeva. Rad se obavlja nakon što je uklonjen sav humus odnosno lošiji nasipni materijal. Sraslo tlo se treba osposobiti da preuzme opterećenja nove građevine.</t>
  </si>
  <si>
    <t>Dobava i ugradnja betonskih rubnjaka 8/20/100. Rad obuhvaća dobavu tipskih rubnjaka proizvedenih od betona klase C 40/45. Rad obuhvaća iskop temelja, betoniranje temelja betonom klase C 12/15 sa zalijevanjem spojnica cementnim mortom i njegom betona. Rubnjaci moraju biti ugrađeni točno po određenoj liniji. Za ugrađene rubnjake izvoditelj je dužan podnijeti atest o kvalitet</t>
  </si>
  <si>
    <t>Ponovna ugradba postojećg betonskog opločnika - tlakovca odnosno kulir ploča. Stavka obuhvaća  sabijanje planuma vibro pločom, dobava, dovoz, razastiranje i sabijanje mehanički zbijenog kamenog materijala veličine zrna 0-63 mm u sloju d= 15 cm, izrada posteljice d= 6 cm od mljevenog pijeska 0 - 4 mm,  postava betonskog opločnika (dim. 15x20, 15x15 cm debljine 6 cm) ili kulir ploča (dim. 40x40 cm debljine 3,8 cm) te fugiranje finim pijeskom.</t>
  </si>
  <si>
    <t>UKUPNO UREĐENJE PJEŠAČKIH POVRŠINA OD TLAKOVCA</t>
  </si>
  <si>
    <t>Staza 1 (65,00 m)</t>
  </si>
  <si>
    <t>m²</t>
  </si>
  <si>
    <t>Staza 2 Trg (55,00 m)</t>
  </si>
  <si>
    <t>C.) UREĐENJE PARKIRNIH POVRŠINA OD BETONSKIH ELEMENATA OSMEROKUTA :</t>
  </si>
  <si>
    <t>Vađenje betonskih elamenata travnjaci 50×50×9 cm sa utovarom, odvozom i skladištenjem upotrebljivog materijala, te utovarom i odvozom neupotrebljivog materijala na deponij.</t>
  </si>
  <si>
    <t>Strojno uređenje temeljnog tla na površinama ispod  parkirne površine primjenom odgovarajućih strojeva. Rad se obavlja nakon što je uklonjen sav humus odnosno lošiji nasipni materijal. Sraslo tlo se treba osposobiti da preuzme opterećenja nove građevine.</t>
  </si>
  <si>
    <t>Dobava, doprema i ugradnja donjeg nosivog sloja kolnika od mehanički zbijenog zrnatog kamenog materijala veličine zrna 0-64 mm debljine sloja 30 cm</t>
  </si>
  <si>
    <t>Izrada kolnika od betonskih elemenata - travnjaci 50×50×9 cm. Dobava, doprema i ugradnja betonskih elemenata i podložnog pijeska (5 cm) ispod elemenata. Nakon polaganja elemenata potrebno je humusirati površine i zasijati odgovarajuću smjesu trave. Trava se mora zalijevati dok ne proklija. Stavkom je obuhvaćen sav materijal i rad s nabavom i dopremom do mjesta ugradnje potreban za potpuno dovršenje rada. Obračun po m2 položenih elemenata.</t>
  </si>
  <si>
    <t xml:space="preserve">UKUPNO UREĐENJE PARKIRNIH POVRŠINA </t>
  </si>
  <si>
    <t xml:space="preserve">Parking </t>
  </si>
  <si>
    <t>D.) UREĐENJE TOTEMA :</t>
  </si>
  <si>
    <t>Sanacija postojećeg totema na ulazu u naselje.</t>
  </si>
  <si>
    <t xml:space="preserve">Stavka obuhvaća rastavljanje konstrukcije na drvene dijelove i uklanjanje dijelova stare reklame. Očistiti i ofarbati zasebno betonski temelj, metalnu konstrukciju i drvene daske premazom u dva sloja. Eventualna zamjena trulog drvenog dijela. </t>
  </si>
  <si>
    <t>Izrada nove svijetleće reklame po uzoru na postojeću.</t>
  </si>
  <si>
    <t>Stavka uključuje nabavu, dopremu i ugradnju svjetleće kutije s led rasvjetom gdje svijetle samo slova, a kutija se montora na drvenu konstrukciju. Reklama se montira na 3 (tri) strane totema.</t>
  </si>
  <si>
    <t xml:space="preserve">Nabava, doprema i postavljanje betonskih cvjetnjaka. Stavka uključuje nabavu, dopremu i postavljanje betonskog cvijetnjaka dimenzije cca 31x100/34 cm na temelj totema s tri strane. </t>
  </si>
  <si>
    <t>UKUPNO UREĐENJE TOTEMA</t>
  </si>
  <si>
    <t>komplet</t>
  </si>
  <si>
    <t xml:space="preserve">Izgradnja - NAPOJNI KABEL I NN UVJETI ZA RASVJETU TOTEMA U NASELJU ČERVAR PORAT
</t>
  </si>
  <si>
    <t>E.</t>
  </si>
  <si>
    <t>PODZEMNA JAVNA RASVJETA</t>
  </si>
  <si>
    <t>E.1.</t>
  </si>
  <si>
    <t>ELEKTROMATERIJAL I RADOVI</t>
  </si>
  <si>
    <t>R. br.</t>
  </si>
  <si>
    <t>Opis stavke</t>
  </si>
  <si>
    <t>Jedinica mjere</t>
  </si>
  <si>
    <t>Količina</t>
  </si>
  <si>
    <t>Jedinična cijena</t>
  </si>
  <si>
    <t>Iznos stavke</t>
  </si>
  <si>
    <r>
      <t>Energetski fleksibilni kabel s izolacijom na bazi etilenpropilenske gume i plaštom od PVC tip: FG7(O)R 4×16  mm</t>
    </r>
    <r>
      <rPr>
        <vertAlign val="superscript"/>
        <sz val="12"/>
        <color indexed="8"/>
        <rFont val="Times New Roman"/>
        <family val="1"/>
      </rPr>
      <t>2</t>
    </r>
    <r>
      <rPr>
        <sz val="12"/>
        <color indexed="8"/>
        <rFont val="Times New Roman"/>
        <family val="1"/>
      </rPr>
      <t xml:space="preserve"> - 1kV, za razvod od ormara JR do stupova javne rasvjete komplet s provlačenjem u rebraste dvoslojne PE cijevi crvene boje, tip kao RDC ø75, polaganjem na pripremljenu pješčanu posteljicu u iskopani rov (kanal), uvlačenjem u stup rasvjete kroz prethodno položene PEHD ili rebraste dvoslojne PE cijevi crvene boje, tip kao RDC ø75 te spajanjem na razdjelnicu stupa.</t>
    </r>
  </si>
  <si>
    <t xml:space="preserve">m  </t>
  </si>
  <si>
    <t>á</t>
  </si>
  <si>
    <r>
      <t>Uzemljivač tip Cu uže, 50 mm</t>
    </r>
    <r>
      <rPr>
        <vertAlign val="superscript"/>
        <sz val="12"/>
        <color indexed="8"/>
        <rFont val="Times New Roman"/>
        <family val="1"/>
      </rPr>
      <t xml:space="preserve">2 </t>
    </r>
  </si>
  <si>
    <t>3.</t>
  </si>
  <si>
    <t>Spojka križna GKS-02/3 80/80/3 - Križna spojnica tip GKS 02 namjenjena je za spajanje plosnatog vodiča širine do 40 mm. Sastavljena je od 3 pločice dimenzija 80 mm x 80 mm, 4 vijka M8 i 4 matice M8. Izrađena je prema propisima i standardima.</t>
  </si>
  <si>
    <t>4.</t>
  </si>
  <si>
    <r>
      <t>T-spojnica Cu - za bakrenu užad prema DIN 48201 i bakrene vodiče prema VDE 0295 i HRN N.CO.015 tip SB-50/50. mm</t>
    </r>
    <r>
      <rPr>
        <vertAlign val="superscript"/>
        <sz val="12"/>
        <color indexed="8"/>
        <rFont val="Times New Roman"/>
        <family val="1"/>
      </rPr>
      <t>2</t>
    </r>
  </si>
  <si>
    <t>5.</t>
  </si>
  <si>
    <r>
      <t>Spojka križna GKS-01 A 58/58/3 ov/pv - za prijelaz i spoj uzemljivača FeZn trake u Cu bakreni uzemljivač (FeZn-Cu uže-AiSi-AiSiT), za Cu uže 50 mm</t>
    </r>
    <r>
      <rPr>
        <vertAlign val="superscript"/>
        <sz val="12"/>
        <color indexed="8"/>
        <rFont val="Times New Roman"/>
        <family val="1"/>
      </rPr>
      <t>2</t>
    </r>
  </si>
  <si>
    <t>6.</t>
  </si>
  <si>
    <t>Nabava i polaganje PVC trake upozorenja, tip T-E/80, "POZOR - ENERGETSKI KABEL".</t>
  </si>
  <si>
    <t>m</t>
  </si>
  <si>
    <t>7.</t>
  </si>
  <si>
    <r>
      <t>Izrada kabelskog završetka za kabel presjeka 4×16 mm</t>
    </r>
    <r>
      <rPr>
        <vertAlign val="superscript"/>
        <sz val="12"/>
        <color indexed="8"/>
        <rFont val="Times New Roman"/>
        <family val="1"/>
      </rPr>
      <t>2</t>
    </r>
    <r>
      <rPr>
        <sz val="12"/>
        <color indexed="8"/>
        <rFont val="Times New Roman"/>
        <family val="1"/>
      </rPr>
      <t xml:space="preserve"> .</t>
    </r>
  </si>
  <si>
    <t>8.</t>
  </si>
  <si>
    <r>
      <t>Izvedba uzemljenja stupa javne rasvjete bakrenim užetom Cu 50 mm</t>
    </r>
    <r>
      <rPr>
        <vertAlign val="superscript"/>
        <sz val="12"/>
        <color indexed="8"/>
        <rFont val="Times New Roman"/>
        <family val="1"/>
      </rPr>
      <t>2</t>
    </r>
    <r>
      <rPr>
        <sz val="12"/>
        <color indexed="8"/>
        <rFont val="Times New Roman"/>
        <family val="1"/>
      </rPr>
      <t xml:space="preserve"> komplet sa stopicom i spajanjem na vijak za uzemljenje, ili Izvedba uzemljenja stupa javne rasvjete bakrenim užetom Cu 50 mm</t>
    </r>
    <r>
      <rPr>
        <vertAlign val="superscript"/>
        <sz val="12"/>
        <color indexed="8"/>
        <rFont val="Times New Roman"/>
        <family val="1"/>
      </rPr>
      <t>2</t>
    </r>
    <r>
      <rPr>
        <sz val="12"/>
        <color indexed="8"/>
        <rFont val="Times New Roman"/>
        <family val="1"/>
      </rPr>
      <t xml:space="preserve"> sa spajanjem na postojeću FeZn traku kroz temelj stupa JR, komplet sa stopicom i spajanjem na vijak za uzemljenje te povezivanje priključnice stupa i vijka za uzemljenje s vanjske strane stupa.</t>
    </r>
  </si>
  <si>
    <t>9.</t>
  </si>
  <si>
    <t>Nabava, transport i ugradnja razvodne kutije od PVC materijala otpornog na atmosferilije i UV zrake, približnih dimenzija 280x190x1000 (ŠxVxD), sa zaštitnim zabrtvljenim poklopcem i uvodnicama za minimalno 2 kabela, klase zaštite IP67, nadrgadna montaža na stjenke totema.</t>
  </si>
  <si>
    <t>10.</t>
  </si>
  <si>
    <t>Ispitivanje instalacije javne rasvjete od strane ovlaštene tvrtke i izdavanje zapisnika o ispitivanju:</t>
  </si>
  <si>
    <t>-</t>
  </si>
  <si>
    <t>Neprekidnost zaštitnog vodiča, te glavnog i dodatnog vodiča za izjednačenje potencijala,</t>
  </si>
  <si>
    <t>izolacijski otpor svih kabela/strujnih krugova; dvokratno - prije polaganja kabela i ponovno prije spajanja opreme,</t>
  </si>
  <si>
    <t>funkcionalnost ormara, razdjelnika i ostale opreme,</t>
  </si>
  <si>
    <t>otpor uzemljenja,</t>
  </si>
  <si>
    <t>kontrola zaštite od indirektnog dodira (automatsko isklapanje napajanja u TN-C-S sustavu primjenom zaštitnih uređaja od nadstruje)</t>
  </si>
  <si>
    <t>a</t>
  </si>
  <si>
    <t>11.</t>
  </si>
  <si>
    <r>
      <t>Izvedba kabelske spojnice za plastične kabele s ili bez armature presjeka od 6-25 mm</t>
    </r>
    <r>
      <rPr>
        <vertAlign val="superscript"/>
        <sz val="12"/>
        <color indexed="8"/>
        <rFont val="Times New Roman"/>
        <family val="1"/>
      </rPr>
      <t>2</t>
    </r>
    <r>
      <rPr>
        <sz val="12"/>
        <color indexed="8"/>
        <rFont val="Times New Roman"/>
        <family val="1"/>
      </rPr>
      <t>, nazivnog napona Uo/U (kV) 0,6/1kV, u kopletu za četverožilni kabel (4 tuljka + glavni tuljak), tip Raychem  POLJ-01/5X 4-16.</t>
    </r>
  </si>
  <si>
    <t>12.</t>
  </si>
  <si>
    <t>Izrada elaborata izvedenog stanja izmještenih i izvedenih djelova postrojenja JR u 2 primjerka, zasebno za svako gradilište.</t>
  </si>
  <si>
    <t>UKUPNO E.1.:</t>
  </si>
  <si>
    <t>E.2.</t>
  </si>
  <si>
    <t>GRAĐEVINSKI RADOVI</t>
  </si>
  <si>
    <r>
      <t>Pažljivi kombinirani strojno-ručni iskop kabelskog rova dimenzije 40 x 80 cm. Obračun po m</t>
    </r>
    <r>
      <rPr>
        <vertAlign val="superscript"/>
        <sz val="12"/>
        <color indexed="8"/>
        <rFont val="Times New Roman"/>
        <family val="1"/>
      </rPr>
      <t>3</t>
    </r>
    <r>
      <rPr>
        <sz val="12"/>
        <color indexed="8"/>
        <rFont val="Times New Roman"/>
        <family val="1"/>
      </rPr>
      <t xml:space="preserve">  iskopanog kanala bez obzira na kategoriju terena. Materijal iz iskopa bez većeg kamenja, odložiti uz kanal (cca 75% od iskopane količine) . Čišćenje dna kanala od odrona prije polaganja pijeska. Uključeni su svi ostali ne imenovani radovi, materijal i usluge koje se mogu pojaviti na predmetnoj trasi. 
</t>
    </r>
  </si>
  <si>
    <t>U cijenu su uključeni svi potrebni radovi, materijal i usluge koji su potrebni za vršenje iskopa na način da ne dođe do oštećenja postojećih instalacija i okolnih građevina, i to:</t>
  </si>
  <si>
    <t>▪</t>
  </si>
  <si>
    <t>izvidi i nadzor komunalnih i dr. tvrtki (najmanje 2 puta - kod otkrivanja i prije konačnog zatrpavanja),</t>
  </si>
  <si>
    <t>ispitivanja za utvrđivanje vrste postojećih instalacija,</t>
  </si>
  <si>
    <t>zaštitne mjere (označavanje, ograđivanje, podupiranje i mehanička zaštita postojećih cijevi i kabela; crpljenje vode i kanalizacije iz kanala zbog kiše ili puštanja cijevi, i dr.)</t>
  </si>
  <si>
    <t>korištenje odgovarajućih strojeva i metoda iskopa da ne dolazi do vibracija tla štetnih za postojeće instalacije i građevine (mini rovokopač, pikamiranje kompresorom, ručni iskop)</t>
  </si>
  <si>
    <t>svi ostali neimenovani radovi, materijal i usluge koji se mogu pojaviti na predmetnoj trasi.</t>
  </si>
  <si>
    <t>Nikakvi drugi troškovi za iskop kanala neće se priznavati.</t>
  </si>
  <si>
    <r>
      <t>Obračun po m</t>
    </r>
    <r>
      <rPr>
        <vertAlign val="superscript"/>
        <sz val="12"/>
        <color indexed="8"/>
        <rFont val="Times New Roman"/>
        <family val="1"/>
      </rPr>
      <t>3</t>
    </r>
    <r>
      <rPr>
        <sz val="12"/>
        <color indexed="8"/>
        <rFont val="Times New Roman"/>
        <family val="1"/>
      </rPr>
      <t xml:space="preserve"> iskopanog kanala.</t>
    </r>
  </si>
  <si>
    <t>0,4×0,8x35</t>
  </si>
  <si>
    <r>
      <t>m</t>
    </r>
    <r>
      <rPr>
        <vertAlign val="superscript"/>
        <sz val="12"/>
        <color indexed="8"/>
        <rFont val="Times New Roman"/>
        <family val="1"/>
      </rPr>
      <t>3</t>
    </r>
    <r>
      <rPr>
        <sz val="12"/>
        <color indexed="8"/>
        <rFont val="Times New Roman"/>
        <family val="1"/>
      </rPr>
      <t xml:space="preserve">       </t>
    </r>
  </si>
  <si>
    <t xml:space="preserve">Odvoz iskopanog materijala na deponiju udaljenu do 10 km. Koeficijent rastresitosti 1,3.
</t>
  </si>
  <si>
    <r>
      <t>Obračun po m</t>
    </r>
    <r>
      <rPr>
        <vertAlign val="superscript"/>
        <sz val="12"/>
        <color indexed="8"/>
        <rFont val="Times New Roman"/>
        <family val="1"/>
      </rPr>
      <t>3</t>
    </r>
    <r>
      <rPr>
        <sz val="12"/>
        <color indexed="8"/>
        <rFont val="Times New Roman"/>
        <family val="1"/>
      </rPr>
      <t>.</t>
    </r>
  </si>
  <si>
    <r>
      <t>Dobava i polaganje pijeska 0-4 mm u kabelski rov širine 40 cm u slojevima 2×10 cm. Obračun po m</t>
    </r>
    <r>
      <rPr>
        <vertAlign val="superscript"/>
        <sz val="12"/>
        <color indexed="8"/>
        <rFont val="Times New Roman"/>
        <family val="1"/>
      </rPr>
      <t>3</t>
    </r>
    <r>
      <rPr>
        <sz val="12"/>
        <color indexed="8"/>
        <rFont val="Times New Roman"/>
        <family val="1"/>
      </rPr>
      <t xml:space="preserve"> položenog pijeska.</t>
    </r>
  </si>
  <si>
    <t>0,4×0,2×35</t>
  </si>
  <si>
    <r>
      <t>Nabava, prijevoz i polaganje u kanal zemlje crvenice u dva sloja po 10 cm  i nabijanje oko trake za uzemljenje, uz istovremeno vlaženje vodom.
Obračun po m</t>
    </r>
    <r>
      <rPr>
        <vertAlign val="superscript"/>
        <sz val="12"/>
        <color indexed="8"/>
        <rFont val="Times New Roman"/>
        <family val="1"/>
      </rPr>
      <t>3</t>
    </r>
    <r>
      <rPr>
        <sz val="12"/>
        <color indexed="8"/>
        <rFont val="Times New Roman"/>
        <family val="1"/>
      </rPr>
      <t xml:space="preserve"> položene/nabijene zemlje.</t>
    </r>
  </si>
  <si>
    <t>Dobava i polaganje u kanal rebrastih dvoslojnih  PE cijevi, tip kao RDC ø 50 mm (unutrašnji dijametar cijevi), crvene boje, na po cijeloj trasi JR.</t>
  </si>
  <si>
    <t>Zatrpavanje kabelskog rova dimenzije 40 x 80 cm komplet sa nabijanjem. Obračun po m dužine zatrpanog kanala.</t>
  </si>
  <si>
    <t>0,4×0,6×35</t>
  </si>
  <si>
    <t>Izrada spoja na postojeću rasvjetu. U cijenu uklakulirati interpolaciju novog kabela u postojeći temelj stupa JR, uključujući iskop, bušenje temelja, uvlačenje PVC rebraste cijevi i kabela, zajedno s spajanjem, oblikovanjem i sanacijom svih potrebnih građevinskih i elektromontažnih radova na mjestu priključenja novog izlaza.</t>
  </si>
  <si>
    <t>Geodetski snimak trase kabela i stupnih mjesta s izradom eleborata za katastar vodova. Cijevi i kabele snimiti prije zatrpavanja rova.</t>
  </si>
  <si>
    <t xml:space="preserve">m       </t>
  </si>
  <si>
    <t>UKUPNO E.2.:</t>
  </si>
  <si>
    <t>UKUPNO (E.1. + E.2.):</t>
  </si>
  <si>
    <t>F. - IZGRADNJA KAMENJARA ČERVAR PORAT</t>
  </si>
  <si>
    <t>Redni broj</t>
  </si>
  <si>
    <t>STAVKA</t>
  </si>
  <si>
    <t>Jed. mjere</t>
  </si>
  <si>
    <t>Jedinčna cijena Kn</t>
  </si>
  <si>
    <t>UKUPNO Kn</t>
  </si>
  <si>
    <t>F.1.</t>
  </si>
  <si>
    <t>PRIPREMNI RADOVI</t>
  </si>
  <si>
    <t>1.1.</t>
  </si>
  <si>
    <t>Čišćenje postojećeg kamenjara; uklanjanje suhog, oštećenog i dotrajalog bilja s utovarom i odvozoma na deponiju, pažljivo vađenje i privremno deponiranje manjih grmova  s ciljem ponovne ugradnje; razmicanje postojećih rubnih kamena i deponiranje s ciljem ponovne ugradnje, višak materijala utovar i odovoz na deponiju; sve navedeno izvodi se kako priprema za proširenje postoječeg kamenjara; obračun paušalan za komplet navedene radove.</t>
  </si>
  <si>
    <t>paušal</t>
  </si>
  <si>
    <t>F.2.</t>
  </si>
  <si>
    <t>ZEMLJANI RADOVI</t>
  </si>
  <si>
    <t>2.1.</t>
  </si>
  <si>
    <t>Široki iskop i skidanje površinskog sloja trave i humusa u visini od 20 cm, utovar i odovoz na deponiju</t>
  </si>
  <si>
    <t>m3</t>
  </si>
  <si>
    <t>2.2.</t>
  </si>
  <si>
    <t>Dobava  zemlje  iz površinskih  iskopa,  potpuno čiste bez primjesa kamenja, korijenja bilja i travnatih busena, sjemena i dr. Istovar na gradilištu.</t>
  </si>
  <si>
    <t>2.3.</t>
  </si>
  <si>
    <t>Ugradnja zemlje i planiranje podloge za kamenjar, te naknadno zapunjavanje prostora oko kamena.</t>
  </si>
  <si>
    <t>2.4.</t>
  </si>
  <si>
    <t xml:space="preserve">Uređenje kamenjara; dopuna postojećeg: Dobava i ugradnja kamena samaca površinskih i kamena samaca iz iskopa (do 10%) tip kao Kirmenjak - slaganje kamenih blokova većih dimenzija cca 80x80x60cm (0,35-0,5m3). U ponudu uključeno dobava kamena samaca (100% od ukupno ugrađene količine kamena moraju biti neoštećeni kameni samci, razvedene površine, dekorativni),  Prostor između kamena zapunjava se čistom zemljom. Obračun po komadu. </t>
  </si>
  <si>
    <t>2.5.</t>
  </si>
  <si>
    <t xml:space="preserve">Uređenje kamenjara; dopuna postojećeg: Dobava i ugradnja kamena samaca površinskih i kamena samaca iz iskopa (do 10%)  - slaganje kamenih blokova srednjih dimenzija cca 60x50x35cm (0,1m3). U ponudu uključeno dobava kamena samaca (100% od ukupno ugrađene količine kamena moraju biti neoštećeni kameni samci, razvedene površine, dekorativni),  Prostor između kamena zapunjava se čistom zemljom. Obračun po komadu. </t>
  </si>
  <si>
    <t>2.6.</t>
  </si>
  <si>
    <t>Iskop rupa i sadnja grmova 5-15lit
Iskop jame veličine 40x40x40 s odvajanjem slojeva. Ispuna zemljom, humusno-tresetnim supstratom 10lit/sadnici, sadnja, jednokratno zalijevanje. Obračun po komadu.</t>
  </si>
  <si>
    <t>2.7.</t>
  </si>
  <si>
    <t>Iskop rupa i sadnja trajnica i tlopokrivaća 1lit i manje
Iskop rupe10x10x10, s odvajanjem slojeva. Ispuna zemljom, humusno-tresetnim supstratom 0,5 lit/sadnici, sadnja, jednokratno zalijevanje. Obračun po komadu.</t>
  </si>
  <si>
    <t>UKUPNO ZEMLJANI RADOVI</t>
  </si>
  <si>
    <t>F.3.</t>
  </si>
  <si>
    <t>NABAVA I DOBAVA SADNOG MATERIJALA</t>
  </si>
  <si>
    <t>3.1.</t>
  </si>
  <si>
    <t>Juniperus communis 'Bluberry Delight' -nisko puzajući varijetet sa sitnim bockavim listićima zeleno plavkaste boje; vaza 10lit, izboji min 50cm</t>
  </si>
  <si>
    <t>3.2.</t>
  </si>
  <si>
    <t>Juniperus communis 'Miniature' uspravno patuljasta vrsta sporog rasta; h 40-50 cm</t>
  </si>
  <si>
    <t>3.3.</t>
  </si>
  <si>
    <t>Yucca gloriosa - juka vaza 10 lit;  h 50 cm</t>
  </si>
  <si>
    <t>3.4.</t>
  </si>
  <si>
    <t>Yucca filamentosa variegat-juka vaza 10 lit;  h 40 cm</t>
  </si>
  <si>
    <t>3.5.</t>
  </si>
  <si>
    <t>Ficus carica nana - patuljasta smokva vaza 15 lit; razgranata h 50 cm</t>
  </si>
  <si>
    <t>3.6.</t>
  </si>
  <si>
    <t>Pitosporum tobra nana-patuljasti dobirovac vaza 5 lit</t>
  </si>
  <si>
    <t>3.7.</t>
  </si>
  <si>
    <t>Punica granatum nana - patuljasti nar vaza 5 lit</t>
  </si>
  <si>
    <t>3.8.</t>
  </si>
  <si>
    <t>Lavanda angustifolia - lavanda vaza 14</t>
  </si>
  <si>
    <t>3.9.</t>
  </si>
  <si>
    <t>Rosmarinus officinalis Prostratum - ružmarin puzavi vaza14</t>
  </si>
  <si>
    <t>3.10.</t>
  </si>
  <si>
    <t>Cineraria maritima vaza 14</t>
  </si>
  <si>
    <t>3.11.</t>
  </si>
  <si>
    <t>Salvia off. 'Icterina'  vaza 14</t>
  </si>
  <si>
    <t>3.12.</t>
  </si>
  <si>
    <t>Iris germnica - perunica  vaza 14</t>
  </si>
  <si>
    <t>3.13.</t>
  </si>
  <si>
    <t>Delosperma cooperii - pustinjska ruža vaza 9x9</t>
  </si>
  <si>
    <t>3.14.</t>
  </si>
  <si>
    <t>Stachys bizantina - zečje uši vaza 9x9</t>
  </si>
  <si>
    <t>UKUPNO NABAVA I DOBAVA SADNOG MATERIJALA</t>
  </si>
  <si>
    <t>F.4.</t>
  </si>
  <si>
    <t>UGRADNJA AUTOMATSKOG NAVODNJAVANJA</t>
  </si>
  <si>
    <t>4.1.</t>
  </si>
  <si>
    <t>Ugradnja sustava za automatsko navodnjavanje</t>
  </si>
  <si>
    <t>SVEUKUPNO F (F.1. + F.2. F.3. + F.4.)</t>
  </si>
  <si>
    <t>G.</t>
  </si>
  <si>
    <t>NABAVA, DOPREMA, MONTAŽA I STAVLJANJE U POGON SUSTAVA ZA NAVODNJAVANJE</t>
  </si>
  <si>
    <t>G.1.</t>
  </si>
  <si>
    <t>PRIBOR I ARMATURE</t>
  </si>
  <si>
    <t>Tipska ventilska okna iz ojačanog polipropilena za ugradnju elektromagnetskih ventila i sklopa vodomjera tip VB-JMB-H</t>
  </si>
  <si>
    <t>kom.</t>
  </si>
  <si>
    <t>Kuglasta slavina promjera R1" (DN25) za ugradnju na sklopove ventilskih okana.</t>
  </si>
  <si>
    <t>Spiralna spojnica 3/4"x16mm - SBE-075</t>
  </si>
  <si>
    <t>Vodotijesni spoj za elektrokablove DBRY-6</t>
  </si>
  <si>
    <t>Spojna cijev 16mm za fleksibilnu vezu cijevi k.k. na cjevovod (rola 30m)</t>
  </si>
  <si>
    <t>m.</t>
  </si>
  <si>
    <t>Sitni i potrošni materijal</t>
  </si>
  <si>
    <t>UKUPNO G.1.PRIBOR I ARMATURE</t>
  </si>
  <si>
    <t>G.2.</t>
  </si>
  <si>
    <t>NAVODNJAVANJE KAP-PO-KAP I MIKRONAVODNJAVANJE</t>
  </si>
  <si>
    <t>Redukcijski komad 3/4"xØ16 za spoj cijevi kap po kap na lateralnu liniju, tip RAIN BIRD XFF-MA-075</t>
  </si>
  <si>
    <t>Spojnica za cijev kap-po-kap, tip RAIN BIRD XFF-COUP</t>
  </si>
  <si>
    <t>Spojnica za cijev kap-po-kap, T-komad, tip RAIN BIRD XFF-TEE</t>
  </si>
  <si>
    <t>Cijev kap-po-kap sa samoregulirajućim kapaljkama za pritisak 0,6 do 4 bara, razmak kapaljki 33 cm, 2,3 l/h po kapaljki, smeđa, tip RAIN BIRD XFD2333100</t>
  </si>
  <si>
    <t>m'</t>
  </si>
  <si>
    <t>Linijski filter u Y izvedbi gustoće 70mesh za instalaciju na linije s kapaljkama, tip RAIN BIRD PRF-100-RBY</t>
  </si>
  <si>
    <t>Ubodni element za vertikalnu stabilizaciju cijevi kap po kap, ugradnja na svakih 2m</t>
  </si>
  <si>
    <t xml:space="preserve">PE cijev 16x1,15mm, dvoslojna, smeđa, tip Rain Bird Blank Tubing za spajanje odsječaka cijevi kap po kap na mjestima izvan zona sadnje. </t>
  </si>
  <si>
    <t>Ostali sitni i potrošni materijal za izvedbu spojeva i brtvljenje</t>
  </si>
  <si>
    <t>UKUPNO G.2. NAVODNJAVANJE KAP-PO-KAP I MIKRONAVODNJAVANJE</t>
  </si>
  <si>
    <t>G.3.</t>
  </si>
  <si>
    <t>AUTOMATIKA</t>
  </si>
  <si>
    <t>Elektromagnetski ventil R1" s regulatorom  protoka tip RAIN BIRD 100-DV 9V</t>
  </si>
  <si>
    <t>Dobava memorijskog modula s IC priključkom, u IP65 izvedbi, za upravljanje radom jednog elektromagnetskog ventila, tip Rain Bird TBOS2 CM 1ST. Stavka uključuje dobavu i ulaganje 9V baterije tip 6AM6 u vodotijesno kućište,  te vijke za ugradnju modula na stijenku okna.</t>
  </si>
  <si>
    <t>Oborinski senzor za odgađanje ciklusa zalijevanja u slučaju prekomjernih oborina, tip RSD-Bex</t>
  </si>
  <si>
    <t xml:space="preserve">Vodomjer 1", sa svim potrebnim spojnim materijalom. </t>
  </si>
  <si>
    <t xml:space="preserve">UKUPNO G. AUTOMATIKA </t>
  </si>
  <si>
    <t>G.4.</t>
  </si>
  <si>
    <t>SPOJNI MATERIJAL - OKNA</t>
  </si>
  <si>
    <t>Komplet spojnog materijala i potrošnog materijala za izvedbu priključka na vodovodnu mrežu.</t>
  </si>
  <si>
    <t>Komplet spojnog i potrošnog materijala iz polipropilena, PN 10 bara za izvedbu sklopova ventilskih okana</t>
  </si>
  <si>
    <t>UKUPNO G.4. SPOJNI MATERIJAL - OKNA</t>
  </si>
  <si>
    <t>G.5.</t>
  </si>
  <si>
    <t>SPOJNI MATERIJAL - CJEVOVOD</t>
  </si>
  <si>
    <t>Komplet tlačnog spojnog materijala PN10 iz polipropilena, za PE cjevovode dimenzije 32 mm.</t>
  </si>
  <si>
    <t>UKUPNO G.5. SPOJNI MATERIJAL - CJEVOVOD</t>
  </si>
  <si>
    <t>G.6.</t>
  </si>
  <si>
    <t>PE CIJEVI</t>
  </si>
  <si>
    <t>Cijev iz polietilena za izvedbu razvoda instalacije za opskrbu rasprskivača                PE cijev Ø 32 mm, 10 bara</t>
  </si>
  <si>
    <t>UKUPNO G.6.CIJEVI</t>
  </si>
  <si>
    <t>G.7.</t>
  </si>
  <si>
    <t>INSTALATERSKI RADOVI</t>
  </si>
  <si>
    <t>Ugradnja PE cjevovoda za vanjsku instalaciju navodnjavanja, uključivo dopremu, polaganje u pripremljeni rov i sva potrebna spajanja polipropilenskim spojnim elementima. Stavka uključuje i istovremeno polaganje električnog kabla u zajednički rov s vodovodnom instalacijom sa svim potrebnim spajanjem nastavaka kabla vodotijesnim spojnicama. Obračun po duljini ugrađene vodovodne instalacije.</t>
  </si>
  <si>
    <t xml:space="preserve">Polaganje cijevi kap po kap po površini, sa izvedbom svih spojeva, stabilizacijom cijevi protiv vertikalnog izdianja na svakih 2-4 m. </t>
  </si>
  <si>
    <t>Ugradnja sklopova ventilskih okana, uključivo stabilizaciju okna sječenom blok opekom i izradu drenažne podloge</t>
  </si>
  <si>
    <t>Ispiranje instalacije po sekcijama za vrijeme ugradnje, tlačne probe po sekcijama tlačnih vodova, puštanje u pogon i prilagodba sustava.</t>
  </si>
  <si>
    <t xml:space="preserve">Ugradnja memorijskog modula u šahtu, za upravljanje radom elektromagnetskih ventila. </t>
  </si>
  <si>
    <t xml:space="preserve">Ugradnja oborinskog senzora. </t>
  </si>
  <si>
    <t xml:space="preserve">Ugradnja vodomjera u šahtu. </t>
  </si>
  <si>
    <t>Spoj na postoječi vod</t>
  </si>
  <si>
    <t>UKUPNO G.7. INSTALATERSKI RADOVI</t>
  </si>
  <si>
    <t>G.8.</t>
  </si>
  <si>
    <t>ZEMLJANI I GRAĐEVINSKI RADOVI</t>
  </si>
  <si>
    <t>Ručni iskop rova za lateralne linije, u profilu 20 cm x30 cm u tlu III-IVkategorije. Stavka uključuje mjestimično razbijanje kamene mase ručnim kompresorom i uklanjanje oštrog kamenja sa odvozom na deponij unutar gradilišta *</t>
  </si>
  <si>
    <t>Kombinirani iskop u tlu III-V kategorije za ugradnju ventilskih okana.</t>
  </si>
  <si>
    <t>UKUPNO G.8. ZEMLJANI I GRAĐEVINSKI RADOVI</t>
  </si>
  <si>
    <t>G.9.</t>
  </si>
  <si>
    <t>RAZNI RADOVI</t>
  </si>
  <si>
    <t>Iskolčenje trase cjevovoda i položajno iskolčenje rasprskivača i ostalih elemenata sustava, uključivo sve naknadne položajne prilagodbe točaka.</t>
  </si>
  <si>
    <t xml:space="preserve">Izrada sheme izvedenog stanja u tri primjerka sa uputama za rukovanje za ključne komponente sustava. </t>
  </si>
  <si>
    <t xml:space="preserve">Start-up sustava za navodnjavanje s puštanjem u pogon i optimizacijom sustava, unosom podataka i referentnih režima navodnjavanja do pune funkcije i primopredaje investitoru. </t>
  </si>
  <si>
    <t>Prvo zimsko ispuštanje sustava komprimiranim zrakom i prvo proljetno puštanje sustava u pogon.</t>
  </si>
  <si>
    <t>UKUPNO G.9. RAZNI RADOVI</t>
  </si>
  <si>
    <t>SVEUKUPNO G:</t>
  </si>
  <si>
    <t>REKAPITULACIJA</t>
  </si>
  <si>
    <t>E.) IZGRADNJA PRIKLJUČKA :</t>
  </si>
  <si>
    <t>F.) IZGRADNJA KAMENJARA :</t>
  </si>
  <si>
    <t>G.) NABAVA, DOPREMA I MONTAŽA SUSTAVA ZA NAVODNJAVANJE U NASELJU   ČERVAR PORAT :</t>
  </si>
  <si>
    <t xml:space="preserve"> </t>
  </si>
  <si>
    <t>UKUPNO:</t>
  </si>
  <si>
    <t>PDV:</t>
  </si>
  <si>
    <t>SVEUKUPNO:</t>
  </si>
</sst>
</file>

<file path=xl/styles.xml><?xml version="1.0" encoding="utf-8"?>
<styleSheet xmlns="http://schemas.openxmlformats.org/spreadsheetml/2006/main">
  <numFmts count="13">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 &quot;#,##0.00&quot;    &quot;;&quot;-&quot;#,##0.00&quot;    &quot;;&quot; -&quot;00&quot;    &quot;;&quot; &quot;@&quot; &quot;"/>
    <numFmt numFmtId="165" formatCode="&quot; &quot;#,##0.00&quot; &quot;;&quot;-&quot;#,##0.00&quot; &quot;;&quot; -&quot;00&quot; &quot;;&quot; &quot;@&quot; &quot;"/>
    <numFmt numFmtId="166" formatCode="d&quot;.&quot;mmm"/>
    <numFmt numFmtId="167" formatCode="&quot;.&quot;General"/>
    <numFmt numFmtId="168" formatCode="#,##0.0"/>
  </numFmts>
  <fonts count="127">
    <font>
      <sz val="11"/>
      <color rgb="FF000000"/>
      <name val="Calibri"/>
      <family val="2"/>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color indexed="8"/>
      <name val="Arial"/>
      <family val="2"/>
    </font>
    <font>
      <sz val="10"/>
      <color indexed="8"/>
      <name val="MS Sans Serif"/>
      <family val="0"/>
    </font>
    <font>
      <b/>
      <sz val="10"/>
      <color indexed="8"/>
      <name val="Times New Roman"/>
      <family val="1"/>
    </font>
    <font>
      <sz val="10"/>
      <color indexed="8"/>
      <name val="Times New Roman"/>
      <family val="1"/>
    </font>
    <font>
      <b/>
      <i/>
      <sz val="10"/>
      <color indexed="8"/>
      <name val="Times New Roman"/>
      <family val="1"/>
    </font>
    <font>
      <b/>
      <i/>
      <sz val="10"/>
      <color indexed="9"/>
      <name val="Times New Roman"/>
      <family val="1"/>
    </font>
    <font>
      <i/>
      <sz val="10"/>
      <color indexed="10"/>
      <name val="Times New Roman"/>
      <family val="1"/>
    </font>
    <font>
      <b/>
      <i/>
      <sz val="10"/>
      <color indexed="8"/>
      <name val="Arial"/>
      <family val="2"/>
    </font>
    <font>
      <sz val="10"/>
      <color indexed="9"/>
      <name val="Times New Roman"/>
      <family val="1"/>
    </font>
    <font>
      <b/>
      <sz val="10"/>
      <color indexed="9"/>
      <name val="Times New Roman"/>
      <family val="1"/>
    </font>
    <font>
      <sz val="10"/>
      <color indexed="8"/>
      <name val="Arial CE"/>
      <family val="0"/>
    </font>
    <font>
      <b/>
      <sz val="10"/>
      <color indexed="8"/>
      <name val="Arial CE"/>
      <family val="0"/>
    </font>
    <font>
      <b/>
      <sz val="16"/>
      <color indexed="8"/>
      <name val="Times New Roman"/>
      <family val="1"/>
    </font>
    <font>
      <sz val="11"/>
      <color indexed="8"/>
      <name val="Times New Roman"/>
      <family val="1"/>
    </font>
    <font>
      <b/>
      <sz val="14"/>
      <color indexed="8"/>
      <name val="Times New Roman"/>
      <family val="1"/>
    </font>
    <font>
      <b/>
      <sz val="12"/>
      <color indexed="8"/>
      <name val="Times New Roman"/>
      <family val="1"/>
    </font>
    <font>
      <sz val="12"/>
      <color indexed="8"/>
      <name val="Times New Roman"/>
      <family val="1"/>
    </font>
    <font>
      <sz val="14"/>
      <color indexed="8"/>
      <name val="Times New Roman"/>
      <family val="1"/>
    </font>
    <font>
      <vertAlign val="superscript"/>
      <sz val="12"/>
      <color indexed="8"/>
      <name val="Times New Roman"/>
      <family val="1"/>
    </font>
    <font>
      <b/>
      <i/>
      <sz val="12"/>
      <color indexed="8"/>
      <name val="Times New Roman"/>
      <family val="1"/>
    </font>
    <font>
      <i/>
      <sz val="12"/>
      <color indexed="8"/>
      <name val="Times New Roman"/>
      <family val="1"/>
    </font>
    <font>
      <sz val="12"/>
      <color indexed="9"/>
      <name val="Times New Roman"/>
      <family val="1"/>
    </font>
    <font>
      <sz val="12"/>
      <color indexed="10"/>
      <name val="Times New Roman"/>
      <family val="1"/>
    </font>
    <font>
      <b/>
      <sz val="12"/>
      <color indexed="9"/>
      <name val="Times New Roman"/>
      <family val="1"/>
    </font>
    <font>
      <sz val="11"/>
      <color indexed="9"/>
      <name val="Times New Roman"/>
      <family val="1"/>
    </font>
    <font>
      <i/>
      <sz val="14"/>
      <color indexed="8"/>
      <name val="Times New Roman"/>
      <family val="1"/>
    </font>
    <font>
      <b/>
      <sz val="13"/>
      <color indexed="8"/>
      <name val="Times New Roman"/>
      <family val="1"/>
    </font>
    <font>
      <b/>
      <sz val="13"/>
      <color indexed="9"/>
      <name val="Times New Roman"/>
      <family val="1"/>
    </font>
    <font>
      <b/>
      <sz val="8"/>
      <color indexed="8"/>
      <name val="Arial"/>
      <family val="2"/>
    </font>
    <font>
      <b/>
      <sz val="11"/>
      <color indexed="8"/>
      <name val="Times New Roman"/>
      <family val="1"/>
    </font>
    <font>
      <b/>
      <sz val="10"/>
      <color indexed="8"/>
      <name val="Arial"/>
      <family val="2"/>
    </font>
    <font>
      <b/>
      <sz val="11"/>
      <color indexed="9"/>
      <name val="Times New Roman"/>
      <family val="1"/>
    </font>
    <font>
      <sz val="9"/>
      <color indexed="8"/>
      <name val="Arial"/>
      <family val="2"/>
    </font>
    <font>
      <b/>
      <sz val="9"/>
      <color indexed="8"/>
      <name val="Arial"/>
      <family val="2"/>
    </font>
    <font>
      <b/>
      <i/>
      <sz val="12"/>
      <color indexed="8"/>
      <name val="Arial"/>
      <family val="2"/>
    </font>
    <font>
      <b/>
      <sz val="12"/>
      <color indexed="8"/>
      <name val="Arial"/>
      <family val="2"/>
    </font>
    <font>
      <b/>
      <i/>
      <sz val="9"/>
      <color indexed="8"/>
      <name val="Arial"/>
      <family val="2"/>
    </font>
    <font>
      <i/>
      <sz val="9"/>
      <color indexed="8"/>
      <name val="Arial"/>
      <family val="2"/>
    </font>
    <font>
      <sz val="8"/>
      <color indexed="8"/>
      <name val="Arial"/>
      <family val="2"/>
    </font>
    <font>
      <sz val="9"/>
      <color indexed="8"/>
      <name val="Arial CE"/>
      <family val="0"/>
    </font>
    <font>
      <b/>
      <sz val="9"/>
      <color indexed="10"/>
      <name val="Arial"/>
      <family val="2"/>
    </font>
    <font>
      <sz val="9"/>
      <color indexed="9"/>
      <name val="Arial"/>
      <family val="2"/>
    </font>
    <font>
      <b/>
      <sz val="10"/>
      <color indexed="10"/>
      <name val="Arial"/>
      <family val="2"/>
    </font>
    <font>
      <b/>
      <sz val="8"/>
      <color indexed="10"/>
      <name val="Arial"/>
      <family val="2"/>
    </font>
    <font>
      <sz val="16"/>
      <color indexed="8"/>
      <name val="Times New Roman"/>
      <family val="1"/>
    </font>
    <font>
      <i/>
      <sz val="10"/>
      <color indexed="8"/>
      <name val="Times New Roman"/>
      <family val="1"/>
    </font>
    <font>
      <sz val="11"/>
      <color theme="1"/>
      <name val="Calibri"/>
      <family val="2"/>
    </font>
    <font>
      <sz val="11"/>
      <color theme="0"/>
      <name val="Calibri"/>
      <family val="2"/>
    </font>
    <font>
      <sz val="11"/>
      <color rgb="FFFFFFFF"/>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0"/>
      <color rgb="FF000000"/>
      <name val="Arial"/>
      <family val="2"/>
    </font>
    <font>
      <sz val="10"/>
      <color rgb="FF000000"/>
      <name val="MS Sans Serif"/>
      <family val="0"/>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b/>
      <sz val="10"/>
      <color rgb="FF000000"/>
      <name val="Times New Roman"/>
      <family val="1"/>
    </font>
    <font>
      <sz val="10"/>
      <color rgb="FF000000"/>
      <name val="Times New Roman"/>
      <family val="1"/>
    </font>
    <font>
      <b/>
      <i/>
      <sz val="10"/>
      <color rgb="FFFFFFFF"/>
      <name val="Times New Roman"/>
      <family val="1"/>
    </font>
    <font>
      <i/>
      <sz val="10"/>
      <color rgb="FFFF0000"/>
      <name val="Times New Roman"/>
      <family val="1"/>
    </font>
    <font>
      <b/>
      <i/>
      <sz val="10"/>
      <color rgb="FF000000"/>
      <name val="Times New Roman"/>
      <family val="1"/>
    </font>
    <font>
      <b/>
      <i/>
      <sz val="10"/>
      <color rgb="FF000000"/>
      <name val="Arial"/>
      <family val="2"/>
    </font>
    <font>
      <sz val="10"/>
      <color rgb="FFFFFFFF"/>
      <name val="Times New Roman"/>
      <family val="1"/>
    </font>
    <font>
      <b/>
      <sz val="10"/>
      <color rgb="FFFFFFFF"/>
      <name val="Times New Roman"/>
      <family val="1"/>
    </font>
    <font>
      <sz val="10"/>
      <color rgb="FF000000"/>
      <name val="Arial CE"/>
      <family val="0"/>
    </font>
    <font>
      <b/>
      <sz val="10"/>
      <color rgb="FF000000"/>
      <name val="Arial CE"/>
      <family val="0"/>
    </font>
    <font>
      <b/>
      <sz val="16"/>
      <color rgb="FF000000"/>
      <name val="Times New Roman"/>
      <family val="1"/>
    </font>
    <font>
      <sz val="11"/>
      <color rgb="FF000000"/>
      <name val="Times New Roman"/>
      <family val="1"/>
    </font>
    <font>
      <b/>
      <sz val="14"/>
      <color rgb="FF000000"/>
      <name val="Times New Roman"/>
      <family val="1"/>
    </font>
    <font>
      <b/>
      <sz val="12"/>
      <color rgb="FF000000"/>
      <name val="Times New Roman"/>
      <family val="1"/>
    </font>
    <font>
      <sz val="12"/>
      <color rgb="FF000000"/>
      <name val="Times New Roman"/>
      <family val="1"/>
    </font>
    <font>
      <sz val="14"/>
      <color rgb="FF000000"/>
      <name val="Times New Roman"/>
      <family val="1"/>
    </font>
    <font>
      <b/>
      <i/>
      <sz val="12"/>
      <color rgb="FF000000"/>
      <name val="Times New Roman"/>
      <family val="1"/>
    </font>
    <font>
      <i/>
      <sz val="12"/>
      <color rgb="FF000000"/>
      <name val="Times New Roman"/>
      <family val="1"/>
    </font>
    <font>
      <sz val="12"/>
      <color rgb="FFFFFFFF"/>
      <name val="Times New Roman"/>
      <family val="1"/>
    </font>
    <font>
      <sz val="12"/>
      <color rgb="FFFF0000"/>
      <name val="Times New Roman"/>
      <family val="1"/>
    </font>
    <font>
      <b/>
      <sz val="12"/>
      <color rgb="FFFFFFFF"/>
      <name val="Times New Roman"/>
      <family val="1"/>
    </font>
    <font>
      <sz val="11"/>
      <color rgb="FFFFFFFF"/>
      <name val="Times New Roman"/>
      <family val="1"/>
    </font>
    <font>
      <i/>
      <sz val="14"/>
      <color rgb="FF000000"/>
      <name val="Times New Roman"/>
      <family val="1"/>
    </font>
    <font>
      <b/>
      <sz val="13"/>
      <color rgb="FFFFFFFF"/>
      <name val="Times New Roman"/>
      <family val="1"/>
    </font>
    <font>
      <b/>
      <sz val="13"/>
      <color rgb="FF000000"/>
      <name val="Times New Roman"/>
      <family val="1"/>
    </font>
    <font>
      <b/>
      <sz val="8"/>
      <color rgb="FF000000"/>
      <name val="Arial"/>
      <family val="2"/>
    </font>
    <font>
      <b/>
      <sz val="11"/>
      <color rgb="FF000000"/>
      <name val="Times New Roman"/>
      <family val="1"/>
    </font>
    <font>
      <b/>
      <sz val="10"/>
      <color rgb="FF000000"/>
      <name val="Arial"/>
      <family val="2"/>
    </font>
    <font>
      <b/>
      <sz val="11"/>
      <color rgb="FFFFFFFF"/>
      <name val="Times New Roman"/>
      <family val="1"/>
    </font>
    <font>
      <sz val="9"/>
      <color rgb="FF000000"/>
      <name val="Arial"/>
      <family val="2"/>
    </font>
    <font>
      <b/>
      <sz val="9"/>
      <color rgb="FF000000"/>
      <name val="Arial"/>
      <family val="2"/>
    </font>
    <font>
      <b/>
      <i/>
      <sz val="12"/>
      <color rgb="FF000000"/>
      <name val="Arial"/>
      <family val="2"/>
    </font>
    <font>
      <b/>
      <sz val="12"/>
      <color rgb="FF000000"/>
      <name val="Arial"/>
      <family val="2"/>
    </font>
    <font>
      <b/>
      <i/>
      <sz val="9"/>
      <color rgb="FF000000"/>
      <name val="Arial"/>
      <family val="2"/>
    </font>
    <font>
      <i/>
      <sz val="9"/>
      <color rgb="FF000000"/>
      <name val="Arial"/>
      <family val="2"/>
    </font>
    <font>
      <sz val="8"/>
      <color rgb="FF000000"/>
      <name val="Arial"/>
      <family val="2"/>
    </font>
    <font>
      <sz val="9"/>
      <color rgb="FF000000"/>
      <name val="Arial CE"/>
      <family val="0"/>
    </font>
    <font>
      <b/>
      <sz val="9"/>
      <color rgb="FFFF0000"/>
      <name val="Arial"/>
      <family val="2"/>
    </font>
    <font>
      <sz val="9"/>
      <color rgb="FFFFFFFF"/>
      <name val="Arial"/>
      <family val="2"/>
    </font>
    <font>
      <b/>
      <sz val="10"/>
      <color rgb="FFFF0000"/>
      <name val="Arial"/>
      <family val="2"/>
    </font>
    <font>
      <b/>
      <sz val="8"/>
      <color rgb="FFFF0000"/>
      <name val="Arial"/>
      <family val="2"/>
    </font>
    <font>
      <i/>
      <sz val="10"/>
      <color rgb="FF000000"/>
      <name val="Times New Roman"/>
      <family val="1"/>
    </font>
    <font>
      <sz val="16"/>
      <color rgb="FF00000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s>
  <borders count="23">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medium">
        <color rgb="FF000000"/>
      </left>
      <right/>
      <top style="medium">
        <color rgb="FF000000"/>
      </top>
      <bottom style="medium">
        <color rgb="FF000000"/>
      </bottom>
    </border>
    <border>
      <left/>
      <right/>
      <top style="medium">
        <color rgb="FF000000"/>
      </top>
      <bottom style="medium">
        <color rgb="FF000000"/>
      </bottom>
    </border>
    <border>
      <left/>
      <right style="medium">
        <color rgb="FF000000"/>
      </right>
      <top style="medium">
        <color rgb="FF000000"/>
      </top>
      <bottom style="medium">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top style="thin">
        <color rgb="FF000000"/>
      </top>
      <bottom style="thin">
        <color rgb="FF000000"/>
      </bottom>
    </border>
    <border>
      <left style="medium">
        <color rgb="FF000000"/>
      </left>
      <right style="medium">
        <color rgb="FF000000"/>
      </right>
      <top style="medium">
        <color rgb="FF000000"/>
      </top>
      <bottom style="medium">
        <color rgb="FF000000"/>
      </bottom>
    </border>
    <border>
      <left/>
      <right/>
      <top style="thin">
        <color rgb="FF000000"/>
      </top>
      <bottom style="double">
        <color rgb="FF000000"/>
      </bottom>
    </border>
    <border>
      <left/>
      <right/>
      <top style="double">
        <color rgb="FF000000"/>
      </top>
      <bottom style="double">
        <color rgb="FF000000"/>
      </bottom>
    </border>
    <border>
      <left/>
      <right/>
      <top/>
      <bottom style="medium">
        <color rgb="FF000000"/>
      </bottom>
    </border>
    <border>
      <left/>
      <right/>
      <top/>
      <bottom style="thin">
        <color rgb="FF000000"/>
      </bottom>
    </border>
    <border>
      <left/>
      <right/>
      <top style="thin">
        <color rgb="FF000000"/>
      </top>
      <bottom style="medium">
        <color rgb="FF000000"/>
      </bottom>
    </border>
    <border>
      <left/>
      <right/>
      <top/>
      <bottom style="double">
        <color rgb="FF000000"/>
      </bottom>
    </border>
  </borders>
  <cellStyleXfs count="66">
    <xf numFmtId="0" fontId="0" fillId="0" borderId="0">
      <alignment/>
      <protection/>
    </xf>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4" fillId="20" borderId="1" applyNumberFormat="0" applyFont="0" applyAlignment="0" applyProtection="0"/>
    <xf numFmtId="0" fontId="66" fillId="0" borderId="0" applyNumberFormat="0" applyFill="0" applyBorder="0" applyAlignment="0" applyProtection="0"/>
    <xf numFmtId="0" fontId="66" fillId="0" borderId="0" applyNumberFormat="0" applyBorder="0" applyAlignment="0" applyProtection="0"/>
    <xf numFmtId="0" fontId="67"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5" fillId="26" borderId="0" applyNumberFormat="0" applyBorder="0" applyAlignment="0" applyProtection="0"/>
    <xf numFmtId="0" fontId="65" fillId="27" borderId="0" applyNumberFormat="0" applyBorder="0" applyAlignment="0" applyProtection="0"/>
    <xf numFmtId="0" fontId="68" fillId="28" borderId="2" applyNumberFormat="0" applyAlignment="0" applyProtection="0"/>
    <xf numFmtId="0" fontId="69" fillId="28" borderId="3" applyNumberFormat="0" applyAlignment="0" applyProtection="0"/>
    <xf numFmtId="0" fontId="70" fillId="29" borderId="0" applyNumberFormat="0" applyBorder="0" applyAlignment="0" applyProtection="0"/>
    <xf numFmtId="0" fontId="71" fillId="0" borderId="0" applyNumberFormat="0" applyFill="0" applyBorder="0" applyAlignment="0" applyProtection="0"/>
    <xf numFmtId="0" fontId="72" fillId="0" borderId="4" applyNumberFormat="0" applyFill="0" applyAlignment="0" applyProtection="0"/>
    <xf numFmtId="0" fontId="73" fillId="0" borderId="5" applyNumberFormat="0" applyFill="0" applyAlignment="0" applyProtection="0"/>
    <xf numFmtId="0" fontId="74" fillId="0" borderId="6" applyNumberFormat="0" applyFill="0" applyAlignment="0" applyProtection="0"/>
    <xf numFmtId="0" fontId="74" fillId="0" borderId="0" applyNumberFormat="0" applyFill="0" applyBorder="0" applyAlignment="0" applyProtection="0"/>
    <xf numFmtId="0" fontId="75" fillId="30" borderId="0" applyNumberFormat="0" applyBorder="0" applyAlignment="0" applyProtection="0"/>
    <xf numFmtId="0" fontId="76" fillId="0" borderId="0" applyNumberFormat="0" applyBorder="0" applyProtection="0">
      <alignment/>
    </xf>
    <xf numFmtId="0" fontId="77" fillId="0" borderId="0" applyNumberFormat="0" applyBorder="0" applyProtection="0">
      <alignment/>
    </xf>
    <xf numFmtId="9" fontId="64" fillId="0" borderId="0" applyFont="0" applyFill="0" applyBorder="0" applyAlignment="0" applyProtection="0"/>
    <xf numFmtId="0" fontId="78" fillId="0" borderId="7" applyNumberFormat="0" applyFill="0" applyAlignment="0" applyProtection="0"/>
    <xf numFmtId="0" fontId="79" fillId="31" borderId="8" applyNumberFormat="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82" fillId="0" borderId="9" applyNumberFormat="0" applyFill="0" applyAlignment="0" applyProtection="0"/>
    <xf numFmtId="0" fontId="83" fillId="32" borderId="3" applyNumberFormat="0" applyAlignment="0" applyProtection="0"/>
    <xf numFmtId="44" fontId="64" fillId="0" borderId="0" applyFont="0" applyFill="0" applyBorder="0" applyAlignment="0" applyProtection="0"/>
    <xf numFmtId="42" fontId="64" fillId="0" borderId="0" applyFont="0" applyFill="0" applyBorder="0" applyAlignment="0" applyProtection="0"/>
    <xf numFmtId="164" fontId="0" fillId="0" borderId="0" applyFont="0" applyFill="0" applyBorder="0" applyAlignment="0" applyProtection="0"/>
    <xf numFmtId="41" fontId="64" fillId="0" borderId="0" applyFont="0" applyFill="0" applyBorder="0" applyAlignment="0" applyProtection="0"/>
    <xf numFmtId="165" fontId="0" fillId="0" borderId="0" applyFont="0" applyFill="0" applyBorder="0" applyAlignment="0" applyProtection="0"/>
  </cellStyleXfs>
  <cellXfs count="338">
    <xf numFmtId="0" fontId="0" fillId="0" borderId="0" xfId="0" applyAlignment="1">
      <alignment/>
    </xf>
    <xf numFmtId="0" fontId="84" fillId="0" borderId="0" xfId="0" applyFont="1" applyAlignment="1">
      <alignment/>
    </xf>
    <xf numFmtId="0" fontId="84" fillId="0" borderId="0" xfId="0" applyFont="1" applyAlignment="1">
      <alignment horizontal="left" vertical="top" wrapText="1"/>
    </xf>
    <xf numFmtId="0" fontId="85" fillId="0" borderId="0" xfId="0" applyFont="1" applyAlignment="1">
      <alignment/>
    </xf>
    <xf numFmtId="0" fontId="84" fillId="0" borderId="10" xfId="0" applyFont="1" applyBorder="1" applyAlignment="1">
      <alignment/>
    </xf>
    <xf numFmtId="0" fontId="84" fillId="0" borderId="11" xfId="0" applyFont="1" applyBorder="1" applyAlignment="1">
      <alignment/>
    </xf>
    <xf numFmtId="0" fontId="84" fillId="0" borderId="11" xfId="0" applyFont="1" applyBorder="1" applyAlignment="1">
      <alignment horizontal="center"/>
    </xf>
    <xf numFmtId="0" fontId="84" fillId="0" borderId="12" xfId="0" applyFont="1" applyBorder="1" applyAlignment="1">
      <alignment horizontal="center"/>
    </xf>
    <xf numFmtId="9" fontId="84" fillId="0" borderId="0" xfId="0" applyNumberFormat="1" applyFont="1" applyAlignment="1">
      <alignment/>
    </xf>
    <xf numFmtId="164" fontId="85" fillId="0" borderId="0" xfId="63" applyFont="1" applyAlignment="1">
      <alignment/>
    </xf>
    <xf numFmtId="165" fontId="85" fillId="0" borderId="0" xfId="0" applyNumberFormat="1" applyFont="1" applyAlignment="1">
      <alignment/>
    </xf>
    <xf numFmtId="0" fontId="84" fillId="0" borderId="0" xfId="0" applyFont="1" applyAlignment="1">
      <alignment horizontal="center"/>
    </xf>
    <xf numFmtId="0" fontId="84" fillId="0" borderId="0" xfId="0" applyFont="1" applyFill="1" applyAlignment="1" applyProtection="1">
      <alignment vertical="top" wrapText="1"/>
      <protection hidden="1"/>
    </xf>
    <xf numFmtId="0" fontId="85" fillId="0" borderId="0" xfId="0" applyFont="1" applyAlignment="1">
      <alignment horizontal="center"/>
    </xf>
    <xf numFmtId="0" fontId="85" fillId="0" borderId="0" xfId="0" applyFont="1" applyAlignment="1">
      <alignment horizontal="left" vertical="top"/>
    </xf>
    <xf numFmtId="4" fontId="85" fillId="0" borderId="0" xfId="0" applyNumberFormat="1" applyFont="1" applyAlignment="1">
      <alignment/>
    </xf>
    <xf numFmtId="4" fontId="85" fillId="0" borderId="0" xfId="63" applyNumberFormat="1" applyFont="1" applyAlignment="1">
      <alignment horizontal="right"/>
    </xf>
    <xf numFmtId="4" fontId="85" fillId="0" borderId="0" xfId="0" applyNumberFormat="1" applyFont="1" applyAlignment="1">
      <alignment horizontal="right"/>
    </xf>
    <xf numFmtId="0" fontId="85" fillId="0" borderId="0" xfId="52" applyFont="1" applyFill="1" applyAlignment="1" applyProtection="1">
      <alignment horizontal="justify" vertical="top" wrapText="1"/>
      <protection/>
    </xf>
    <xf numFmtId="0" fontId="85" fillId="0" borderId="0" xfId="0" applyFont="1" applyAlignment="1">
      <alignment horizontal="justify" vertical="top" wrapText="1"/>
    </xf>
    <xf numFmtId="0" fontId="85" fillId="0" borderId="13" xfId="0" applyFont="1" applyBorder="1" applyAlignment="1">
      <alignment horizontal="justify" vertical="top" wrapText="1"/>
    </xf>
    <xf numFmtId="4" fontId="85" fillId="0" borderId="13" xfId="0" applyNumberFormat="1" applyFont="1" applyBorder="1" applyAlignment="1">
      <alignment/>
    </xf>
    <xf numFmtId="4" fontId="85" fillId="0" borderId="13" xfId="63" applyNumberFormat="1" applyFont="1" applyBorder="1" applyAlignment="1">
      <alignment horizontal="right"/>
    </xf>
    <xf numFmtId="4" fontId="86" fillId="0" borderId="13" xfId="63" applyNumberFormat="1" applyFont="1" applyBorder="1" applyAlignment="1">
      <alignment horizontal="right"/>
    </xf>
    <xf numFmtId="4" fontId="85" fillId="0" borderId="14" xfId="63" applyNumberFormat="1" applyFont="1" applyBorder="1" applyAlignment="1">
      <alignment horizontal="right"/>
    </xf>
    <xf numFmtId="4" fontId="87" fillId="0" borderId="0" xfId="0" applyNumberFormat="1" applyFont="1" applyAlignment="1">
      <alignment/>
    </xf>
    <xf numFmtId="4" fontId="87" fillId="0" borderId="0" xfId="63" applyNumberFormat="1" applyFont="1" applyAlignment="1">
      <alignment horizontal="right"/>
    </xf>
    <xf numFmtId="164" fontId="85" fillId="0" borderId="0" xfId="63" applyFont="1" applyAlignment="1">
      <alignment/>
    </xf>
    <xf numFmtId="164" fontId="87" fillId="0" borderId="0" xfId="63" applyFont="1" applyAlignment="1">
      <alignment horizontal="right"/>
    </xf>
    <xf numFmtId="0" fontId="88" fillId="0" borderId="0" xfId="52" applyFont="1" applyFill="1" applyAlignment="1" applyProtection="1">
      <alignment horizontal="justify" vertical="top" wrapText="1"/>
      <protection/>
    </xf>
    <xf numFmtId="0" fontId="89" fillId="0" borderId="0" xfId="0" applyFont="1" applyAlignment="1">
      <alignment/>
    </xf>
    <xf numFmtId="4" fontId="90" fillId="0" borderId="0" xfId="63" applyNumberFormat="1" applyFont="1" applyAlignment="1">
      <alignment horizontal="right"/>
    </xf>
    <xf numFmtId="0" fontId="84" fillId="0" borderId="0" xfId="52" applyFont="1" applyFill="1" applyAlignment="1" applyProtection="1">
      <alignment horizontal="justify" vertical="top" wrapText="1"/>
      <protection/>
    </xf>
    <xf numFmtId="0" fontId="84" fillId="0" borderId="0" xfId="0" applyFont="1" applyAlignment="1">
      <alignment horizontal="justify" vertical="top" wrapText="1"/>
    </xf>
    <xf numFmtId="4" fontId="84" fillId="0" borderId="0" xfId="0" applyNumberFormat="1" applyFont="1" applyAlignment="1">
      <alignment/>
    </xf>
    <xf numFmtId="4" fontId="84" fillId="0" borderId="0" xfId="63" applyNumberFormat="1" applyFont="1" applyAlignment="1">
      <alignment horizontal="right"/>
    </xf>
    <xf numFmtId="4" fontId="91" fillId="0" borderId="0" xfId="63" applyNumberFormat="1" applyFont="1" applyAlignment="1">
      <alignment horizontal="right"/>
    </xf>
    <xf numFmtId="165" fontId="84" fillId="0" borderId="0" xfId="0" applyNumberFormat="1" applyFont="1" applyAlignment="1">
      <alignment horizontal="right"/>
    </xf>
    <xf numFmtId="4" fontId="84" fillId="0" borderId="0" xfId="0" applyNumberFormat="1" applyFont="1" applyAlignment="1">
      <alignment horizontal="right" vertical="top"/>
    </xf>
    <xf numFmtId="0" fontId="92" fillId="0" borderId="0" xfId="0" applyFont="1" applyAlignment="1">
      <alignment horizontal="right" vertical="top"/>
    </xf>
    <xf numFmtId="0" fontId="93" fillId="0" borderId="0" xfId="0" applyFont="1" applyAlignment="1">
      <alignment horizontal="left" wrapText="1"/>
    </xf>
    <xf numFmtId="0" fontId="92" fillId="0" borderId="0" xfId="0" applyFont="1" applyAlignment="1">
      <alignment/>
    </xf>
    <xf numFmtId="4" fontId="92" fillId="0" borderId="0" xfId="0" applyNumberFormat="1" applyFont="1" applyAlignment="1">
      <alignment/>
    </xf>
    <xf numFmtId="4" fontId="93" fillId="0" borderId="0" xfId="0" applyNumberFormat="1" applyFont="1" applyAlignment="1">
      <alignment/>
    </xf>
    <xf numFmtId="0" fontId="84" fillId="0" borderId="0" xfId="0" applyFont="1" applyAlignment="1">
      <alignment horizontal="left" vertical="top" wrapText="1"/>
    </xf>
    <xf numFmtId="0" fontId="88" fillId="0" borderId="15" xfId="52" applyFont="1" applyFill="1" applyBorder="1" applyAlignment="1" applyProtection="1">
      <alignment horizontal="justify" vertical="top" wrapText="1"/>
      <protection/>
    </xf>
    <xf numFmtId="0" fontId="0" fillId="0" borderId="0" xfId="0" applyFill="1" applyAlignment="1">
      <alignment/>
    </xf>
    <xf numFmtId="0" fontId="88" fillId="0" borderId="0" xfId="52" applyFont="1" applyFill="1" applyAlignment="1" applyProtection="1">
      <alignment horizontal="justify" vertical="top" wrapText="1"/>
      <protection/>
    </xf>
    <xf numFmtId="0" fontId="94" fillId="0" borderId="0" xfId="0" applyFont="1" applyFill="1" applyAlignment="1">
      <alignment horizontal="center" vertical="top" wrapText="1"/>
    </xf>
    <xf numFmtId="0" fontId="95" fillId="0" borderId="0" xfId="0" applyFont="1" applyAlignment="1">
      <alignment/>
    </xf>
    <xf numFmtId="0" fontId="95" fillId="0" borderId="0" xfId="0" applyFont="1" applyFill="1" applyAlignment="1">
      <alignment horizontal="center" vertical="top" wrapText="1"/>
    </xf>
    <xf numFmtId="164" fontId="95" fillId="0" borderId="0" xfId="63" applyFont="1" applyFill="1" applyAlignment="1">
      <alignment horizontal="center" vertical="top" wrapText="1"/>
    </xf>
    <xf numFmtId="166" fontId="96" fillId="0" borderId="0" xfId="0" applyNumberFormat="1" applyFont="1" applyFill="1" applyAlignment="1">
      <alignment horizontal="center" vertical="top"/>
    </xf>
    <xf numFmtId="0" fontId="97" fillId="0" borderId="0" xfId="0" applyFont="1" applyFill="1" applyAlignment="1">
      <alignment horizontal="center" vertical="top"/>
    </xf>
    <xf numFmtId="0" fontId="96" fillId="0" borderId="0" xfId="0" applyFont="1" applyFill="1" applyAlignment="1">
      <alignment horizontal="left" vertical="center"/>
    </xf>
    <xf numFmtId="164" fontId="95" fillId="0" borderId="0" xfId="63" applyFont="1" applyFill="1" applyAlignment="1">
      <alignment/>
    </xf>
    <xf numFmtId="164" fontId="98" fillId="0" borderId="0" xfId="63" applyFont="1" applyFill="1" applyAlignment="1">
      <alignment horizontal="right" vertical="center"/>
    </xf>
    <xf numFmtId="0" fontId="95" fillId="0" borderId="0" xfId="0" applyFont="1" applyFill="1" applyAlignment="1">
      <alignment horizontal="right"/>
    </xf>
    <xf numFmtId="164" fontId="95" fillId="0" borderId="0" xfId="63" applyFont="1" applyFill="1" applyAlignment="1">
      <alignment horizontal="center"/>
    </xf>
    <xf numFmtId="0" fontId="95" fillId="0" borderId="0" xfId="0" applyFont="1" applyFill="1" applyAlignment="1">
      <alignment/>
    </xf>
    <xf numFmtId="0" fontId="97" fillId="0" borderId="0" xfId="0" applyFont="1" applyFill="1" applyAlignment="1">
      <alignment horizontal="justify" vertical="top"/>
    </xf>
    <xf numFmtId="0" fontId="98" fillId="0" borderId="0" xfId="0" applyFont="1" applyFill="1" applyAlignment="1">
      <alignment horizontal="left"/>
    </xf>
    <xf numFmtId="164" fontId="98" fillId="0" borderId="0" xfId="63" applyFont="1" applyFill="1" applyAlignment="1">
      <alignment horizontal="center"/>
    </xf>
    <xf numFmtId="0" fontId="94" fillId="0" borderId="0" xfId="0" applyFont="1" applyFill="1" applyAlignment="1">
      <alignment horizontal="center" vertical="top"/>
    </xf>
    <xf numFmtId="164" fontId="95" fillId="0" borderId="0" xfId="63" applyFont="1" applyFill="1" applyAlignment="1">
      <alignment vertical="center"/>
    </xf>
    <xf numFmtId="164" fontId="98" fillId="0" borderId="0" xfId="63" applyFont="1" applyFill="1" applyAlignment="1">
      <alignment horizontal="center" vertical="center"/>
    </xf>
    <xf numFmtId="0" fontId="99" fillId="0" borderId="0" xfId="0" applyFont="1" applyFill="1" applyAlignment="1">
      <alignment horizontal="left" vertical="center"/>
    </xf>
    <xf numFmtId="164" fontId="99" fillId="0" borderId="0" xfId="63" applyFont="1" applyFill="1" applyAlignment="1">
      <alignment horizontal="center" vertical="center"/>
    </xf>
    <xf numFmtId="0" fontId="99" fillId="0" borderId="0" xfId="0" applyFont="1" applyFill="1" applyAlignment="1">
      <alignment vertical="center"/>
    </xf>
    <xf numFmtId="0" fontId="95" fillId="0" borderId="0" xfId="0" applyFont="1" applyAlignment="1">
      <alignment horizontal="center" vertical="center"/>
    </xf>
    <xf numFmtId="166" fontId="98" fillId="0" borderId="15" xfId="0" applyNumberFormat="1" applyFont="1" applyFill="1" applyBorder="1" applyAlignment="1">
      <alignment horizontal="center" vertical="top" wrapText="1"/>
    </xf>
    <xf numFmtId="0" fontId="98" fillId="0" borderId="13" xfId="0" applyFont="1" applyFill="1" applyBorder="1" applyAlignment="1">
      <alignment horizontal="center" vertical="top" wrapText="1"/>
    </xf>
    <xf numFmtId="0" fontId="98" fillId="0" borderId="13" xfId="0" applyFont="1" applyFill="1" applyBorder="1" applyAlignment="1">
      <alignment horizontal="center" vertical="center" wrapText="1"/>
    </xf>
    <xf numFmtId="164" fontId="98" fillId="0" borderId="13" xfId="63" applyFont="1" applyFill="1" applyBorder="1" applyAlignment="1">
      <alignment horizontal="center" vertical="center" wrapText="1"/>
    </xf>
    <xf numFmtId="0" fontId="98" fillId="0" borderId="13" xfId="0" applyFont="1" applyBorder="1" applyAlignment="1">
      <alignment horizontal="center" vertical="center" wrapText="1"/>
    </xf>
    <xf numFmtId="0" fontId="98" fillId="0" borderId="14" xfId="0" applyFont="1" applyBorder="1" applyAlignment="1">
      <alignment horizontal="center" vertical="center" wrapText="1"/>
    </xf>
    <xf numFmtId="166" fontId="94" fillId="0" borderId="0" xfId="0" applyNumberFormat="1" applyFont="1" applyFill="1" applyAlignment="1">
      <alignment horizontal="center" vertical="top"/>
    </xf>
    <xf numFmtId="0" fontId="96" fillId="0" borderId="0" xfId="0" applyFont="1" applyFill="1" applyAlignment="1">
      <alignment horizontal="left" vertical="top"/>
    </xf>
    <xf numFmtId="0" fontId="95" fillId="0" borderId="0" xfId="0" applyFont="1" applyFill="1" applyAlignment="1">
      <alignment horizontal="right" vertical="center"/>
    </xf>
    <xf numFmtId="164" fontId="95" fillId="0" borderId="0" xfId="63" applyFont="1" applyFill="1" applyAlignment="1">
      <alignment horizontal="center" vertical="center"/>
    </xf>
    <xf numFmtId="166" fontId="98" fillId="0" borderId="0" xfId="0" applyNumberFormat="1" applyFont="1" applyFill="1" applyAlignment="1">
      <alignment horizontal="center" vertical="top"/>
    </xf>
    <xf numFmtId="0" fontId="98" fillId="0" borderId="0" xfId="0" applyFont="1" applyFill="1" applyAlignment="1">
      <alignment horizontal="justify" vertical="top" wrapText="1"/>
    </xf>
    <xf numFmtId="0" fontId="98" fillId="0" borderId="0" xfId="0" applyFont="1" applyFill="1" applyAlignment="1">
      <alignment horizontal="justify" wrapText="1"/>
    </xf>
    <xf numFmtId="0" fontId="98" fillId="0" borderId="0" xfId="0" applyFont="1" applyFill="1" applyAlignment="1">
      <alignment horizontal="center" vertical="top"/>
    </xf>
    <xf numFmtId="0" fontId="98" fillId="0" borderId="0" xfId="0" applyFont="1" applyFill="1" applyAlignment="1">
      <alignment horizontal="left" vertical="top"/>
    </xf>
    <xf numFmtId="0" fontId="98" fillId="0" borderId="0" xfId="0" applyFont="1" applyFill="1" applyAlignment="1">
      <alignment horizontal="right"/>
    </xf>
    <xf numFmtId="0" fontId="100" fillId="0" borderId="0" xfId="0" applyFont="1" applyFill="1" applyAlignment="1">
      <alignment horizontal="center" vertical="top"/>
    </xf>
    <xf numFmtId="164" fontId="101" fillId="0" borderId="0" xfId="63" applyFont="1" applyFill="1" applyAlignment="1">
      <alignment/>
    </xf>
    <xf numFmtId="164" fontId="102" fillId="0" borderId="0" xfId="63" applyFont="1" applyFill="1" applyAlignment="1">
      <alignment horizontal="left"/>
    </xf>
    <xf numFmtId="0" fontId="103" fillId="0" borderId="0" xfId="0" applyFont="1" applyFill="1" applyAlignment="1">
      <alignment horizontal="left" vertical="top"/>
    </xf>
    <xf numFmtId="0" fontId="103" fillId="0" borderId="0" xfId="0" applyFont="1" applyFill="1" applyAlignment="1">
      <alignment horizontal="left"/>
    </xf>
    <xf numFmtId="164" fontId="103" fillId="0" borderId="0" xfId="63" applyFont="1" applyFill="1" applyAlignment="1">
      <alignment horizontal="center"/>
    </xf>
    <xf numFmtId="0" fontId="103" fillId="0" borderId="0" xfId="0" applyFont="1" applyFill="1" applyAlignment="1">
      <alignment horizontal="right"/>
    </xf>
    <xf numFmtId="164" fontId="103" fillId="0" borderId="0" xfId="63" applyFont="1" applyFill="1" applyAlignment="1">
      <alignment horizontal="right" vertical="center"/>
    </xf>
    <xf numFmtId="164" fontId="98" fillId="0" borderId="0" xfId="63" applyFont="1" applyFill="1" applyAlignment="1">
      <alignment horizontal="left"/>
    </xf>
    <xf numFmtId="0" fontId="98" fillId="0" borderId="0" xfId="0" applyFont="1" applyFill="1" applyAlignment="1">
      <alignment horizontal="justify"/>
    </xf>
    <xf numFmtId="0" fontId="98" fillId="0" borderId="0" xfId="0" applyFont="1" applyFill="1" applyAlignment="1">
      <alignment horizontal="left" vertical="top" wrapText="1"/>
    </xf>
    <xf numFmtId="0" fontId="95" fillId="0" borderId="0" xfId="0" applyFont="1" applyFill="1" applyAlignment="1">
      <alignment vertical="top"/>
    </xf>
    <xf numFmtId="164" fontId="101" fillId="0" borderId="0" xfId="63" applyFont="1" applyFill="1" applyAlignment="1">
      <alignment horizontal="right" vertical="center"/>
    </xf>
    <xf numFmtId="0" fontId="95" fillId="0" borderId="0" xfId="0" applyFont="1" applyFill="1" applyAlignment="1">
      <alignment/>
    </xf>
    <xf numFmtId="164" fontId="95" fillId="0" borderId="0" xfId="63" applyFont="1" applyFill="1" applyAlignment="1">
      <alignment/>
    </xf>
    <xf numFmtId="0" fontId="98" fillId="0" borderId="0" xfId="0" applyFont="1" applyAlignment="1">
      <alignment horizontal="center" vertical="top"/>
    </xf>
    <xf numFmtId="164" fontId="98" fillId="0" borderId="0" xfId="63" applyFont="1" applyFill="1" applyAlignment="1">
      <alignment horizontal="center" vertical="top" wrapText="1"/>
    </xf>
    <xf numFmtId="0" fontId="98" fillId="0" borderId="0" xfId="0" applyFont="1" applyAlignment="1">
      <alignment vertical="top" wrapText="1"/>
    </xf>
    <xf numFmtId="0" fontId="98" fillId="0" borderId="0" xfId="0" applyFont="1" applyAlignment="1">
      <alignment horizontal="left"/>
    </xf>
    <xf numFmtId="164" fontId="98" fillId="0" borderId="0" xfId="63" applyFont="1" applyAlignment="1">
      <alignment horizontal="center"/>
    </xf>
    <xf numFmtId="164" fontId="98" fillId="0" borderId="0" xfId="63" applyFont="1" applyAlignment="1">
      <alignment horizontal="right"/>
    </xf>
    <xf numFmtId="0" fontId="98" fillId="0" borderId="0" xfId="0" applyFont="1" applyAlignment="1">
      <alignment horizontal="right"/>
    </xf>
    <xf numFmtId="0" fontId="95" fillId="0" borderId="0" xfId="0" applyFont="1" applyFill="1" applyAlignment="1">
      <alignment horizontal="justify" vertical="top"/>
    </xf>
    <xf numFmtId="164" fontId="95" fillId="0" borderId="0" xfId="63" applyFont="1" applyFill="1" applyAlignment="1">
      <alignment horizontal="center" vertical="top"/>
    </xf>
    <xf numFmtId="165" fontId="98" fillId="0" borderId="0" xfId="65" applyFont="1" applyFill="1" applyAlignment="1">
      <alignment horizontal="center"/>
    </xf>
    <xf numFmtId="165" fontId="98" fillId="0" borderId="0" xfId="65" applyFont="1" applyAlignment="1">
      <alignment horizontal="right"/>
    </xf>
    <xf numFmtId="165" fontId="98" fillId="0" borderId="0" xfId="65" applyFont="1" applyAlignment="1">
      <alignment horizontal="center"/>
    </xf>
    <xf numFmtId="0" fontId="97" fillId="0" borderId="15" xfId="0" applyFont="1" applyBorder="1" applyAlignment="1">
      <alignment horizontal="center" vertical="top"/>
    </xf>
    <xf numFmtId="0" fontId="97" fillId="0" borderId="13" xfId="0" applyFont="1" applyBorder="1" applyAlignment="1">
      <alignment horizontal="center" vertical="top"/>
    </xf>
    <xf numFmtId="0" fontId="97" fillId="0" borderId="13" xfId="0" applyFont="1" applyBorder="1" applyAlignment="1">
      <alignment horizontal="justify" vertical="center"/>
    </xf>
    <xf numFmtId="0" fontId="97" fillId="0" borderId="13" xfId="0" applyFont="1" applyBorder="1" applyAlignment="1">
      <alignment horizontal="left" vertical="center"/>
    </xf>
    <xf numFmtId="164" fontId="97" fillId="0" borderId="13" xfId="63" applyFont="1" applyBorder="1" applyAlignment="1">
      <alignment horizontal="center" vertical="center"/>
    </xf>
    <xf numFmtId="164" fontId="97" fillId="0" borderId="13" xfId="63" applyFont="1" applyBorder="1" applyAlignment="1">
      <alignment vertical="center"/>
    </xf>
    <xf numFmtId="164" fontId="97" fillId="0" borderId="13" xfId="63" applyFont="1" applyFill="1" applyBorder="1" applyAlignment="1">
      <alignment vertical="center"/>
    </xf>
    <xf numFmtId="164" fontId="98" fillId="0" borderId="13" xfId="63" applyFont="1" applyBorder="1" applyAlignment="1">
      <alignment horizontal="right" vertical="center"/>
    </xf>
    <xf numFmtId="0" fontId="97" fillId="0" borderId="13" xfId="0" applyFont="1" applyBorder="1" applyAlignment="1">
      <alignment horizontal="right" vertical="center"/>
    </xf>
    <xf numFmtId="164" fontId="104" fillId="0" borderId="14" xfId="63" applyFont="1" applyFill="1" applyBorder="1" applyAlignment="1">
      <alignment horizontal="center" vertical="center"/>
    </xf>
    <xf numFmtId="0" fontId="95" fillId="0" borderId="0" xfId="0" applyFont="1" applyAlignment="1">
      <alignment horizontal="center" vertical="top"/>
    </xf>
    <xf numFmtId="0" fontId="95" fillId="0" borderId="0" xfId="0" applyFont="1" applyAlignment="1">
      <alignment horizontal="justify" vertical="top"/>
    </xf>
    <xf numFmtId="164" fontId="95" fillId="0" borderId="0" xfId="63" applyFont="1" applyAlignment="1">
      <alignment/>
    </xf>
    <xf numFmtId="164" fontId="98" fillId="0" borderId="0" xfId="63" applyFont="1" applyAlignment="1">
      <alignment horizontal="right" vertical="center"/>
    </xf>
    <xf numFmtId="0" fontId="95" fillId="0" borderId="0" xfId="0" applyFont="1" applyAlignment="1">
      <alignment horizontal="right"/>
    </xf>
    <xf numFmtId="164" fontId="95" fillId="0" borderId="0" xfId="63" applyFont="1" applyAlignment="1">
      <alignment horizontal="center"/>
    </xf>
    <xf numFmtId="0" fontId="96" fillId="0" borderId="0" xfId="0" applyFont="1" applyFill="1" applyAlignment="1">
      <alignment horizontal="center" vertical="top"/>
    </xf>
    <xf numFmtId="0" fontId="97" fillId="0" borderId="0" xfId="0" applyFont="1" applyFill="1" applyAlignment="1">
      <alignment horizontal="left"/>
    </xf>
    <xf numFmtId="164" fontId="97" fillId="0" borderId="0" xfId="63" applyFont="1" applyFill="1" applyAlignment="1">
      <alignment horizontal="center"/>
    </xf>
    <xf numFmtId="0" fontId="96" fillId="0" borderId="0" xfId="0" applyFont="1" applyFill="1" applyAlignment="1">
      <alignment horizontal="left"/>
    </xf>
    <xf numFmtId="0" fontId="76" fillId="0" borderId="0" xfId="0" applyFont="1" applyAlignment="1">
      <alignment vertical="top" wrapText="1"/>
    </xf>
    <xf numFmtId="0" fontId="98" fillId="0" borderId="0" xfId="0" applyFont="1" applyFill="1" applyAlignment="1">
      <alignment vertical="top" wrapText="1"/>
    </xf>
    <xf numFmtId="0" fontId="98" fillId="0" borderId="0" xfId="0" applyFont="1" applyFill="1" applyAlignment="1">
      <alignment vertical="top"/>
    </xf>
    <xf numFmtId="0" fontId="98" fillId="0" borderId="0" xfId="0" applyFont="1" applyFill="1" applyAlignment="1">
      <alignment/>
    </xf>
    <xf numFmtId="164" fontId="98" fillId="0" borderId="0" xfId="63" applyFont="1" applyFill="1" applyAlignment="1">
      <alignment/>
    </xf>
    <xf numFmtId="164" fontId="98" fillId="0" borderId="0" xfId="63" applyFont="1" applyFill="1" applyAlignment="1">
      <alignment horizontal="right"/>
    </xf>
    <xf numFmtId="164" fontId="105" fillId="0" borderId="0" xfId="63" applyFont="1" applyFill="1" applyAlignment="1">
      <alignment horizontal="center"/>
    </xf>
    <xf numFmtId="0" fontId="98" fillId="0" borderId="0" xfId="0" applyFont="1" applyFill="1" applyAlignment="1">
      <alignment wrapText="1"/>
    </xf>
    <xf numFmtId="164" fontId="98" fillId="0" borderId="0" xfId="63" applyFont="1" applyFill="1" applyAlignment="1">
      <alignment horizontal="center" wrapText="1"/>
    </xf>
    <xf numFmtId="164" fontId="98" fillId="0" borderId="0" xfId="63" applyFont="1" applyFill="1" applyAlignment="1">
      <alignment wrapText="1"/>
    </xf>
    <xf numFmtId="0" fontId="97" fillId="0" borderId="13" xfId="0" applyFont="1" applyBorder="1" applyAlignment="1">
      <alignment horizontal="center" vertical="center"/>
    </xf>
    <xf numFmtId="0" fontId="95" fillId="0" borderId="0" xfId="0" applyFont="1" applyAlignment="1">
      <alignment vertical="center"/>
    </xf>
    <xf numFmtId="0" fontId="98" fillId="0" borderId="0" xfId="0" applyFont="1" applyAlignment="1">
      <alignment wrapText="1"/>
    </xf>
    <xf numFmtId="164" fontId="98" fillId="0" borderId="0" xfId="63" applyFont="1" applyAlignment="1">
      <alignment horizontal="center" wrapText="1"/>
    </xf>
    <xf numFmtId="164" fontId="98" fillId="0" borderId="0" xfId="63" applyFont="1" applyAlignment="1">
      <alignment horizontal="right" wrapText="1"/>
    </xf>
    <xf numFmtId="164" fontId="102" fillId="0" borderId="0" xfId="63" applyFont="1" applyAlignment="1">
      <alignment horizontal="center"/>
    </xf>
    <xf numFmtId="0" fontId="106" fillId="0" borderId="10" xfId="0" applyFont="1" applyBorder="1" applyAlignment="1">
      <alignment horizontal="center" vertical="top"/>
    </xf>
    <xf numFmtId="164" fontId="107" fillId="0" borderId="16" xfId="63" applyFont="1" applyBorder="1" applyAlignment="1">
      <alignment horizontal="center" vertical="center"/>
    </xf>
    <xf numFmtId="0" fontId="99" fillId="0" borderId="0" xfId="0" applyFont="1" applyAlignment="1">
      <alignment/>
    </xf>
    <xf numFmtId="0" fontId="95" fillId="0" borderId="0" xfId="0" applyFont="1" applyFill="1" applyAlignment="1">
      <alignment horizontal="center" vertical="top"/>
    </xf>
    <xf numFmtId="165" fontId="95" fillId="0" borderId="0" xfId="65" applyFont="1" applyFill="1" applyAlignment="1">
      <alignment/>
    </xf>
    <xf numFmtId="165" fontId="98" fillId="0" borderId="0" xfId="65" applyFont="1" applyFill="1" applyAlignment="1">
      <alignment horizontal="right" vertical="center"/>
    </xf>
    <xf numFmtId="165" fontId="95" fillId="0" borderId="0" xfId="65" applyFont="1" applyFill="1" applyAlignment="1">
      <alignment horizontal="center"/>
    </xf>
    <xf numFmtId="0" fontId="94" fillId="0" borderId="0" xfId="0" applyFont="1" applyFill="1" applyAlignment="1">
      <alignment horizontal="center" vertical="top" wrapText="1"/>
    </xf>
    <xf numFmtId="0" fontId="96" fillId="0" borderId="0" xfId="0" applyFont="1" applyFill="1" applyAlignment="1">
      <alignment horizontal="left" vertical="center"/>
    </xf>
    <xf numFmtId="0" fontId="0" fillId="0" borderId="0" xfId="0" applyFill="1" applyAlignment="1">
      <alignment/>
    </xf>
    <xf numFmtId="0" fontId="98" fillId="0" borderId="0" xfId="0" applyFont="1" applyFill="1" applyAlignment="1">
      <alignment horizontal="justify" vertical="top" wrapText="1"/>
    </xf>
    <xf numFmtId="0" fontId="98" fillId="0" borderId="0" xfId="0" applyFont="1" applyFill="1" applyAlignment="1">
      <alignment horizontal="left" vertical="center"/>
    </xf>
    <xf numFmtId="0" fontId="98" fillId="0" borderId="0" xfId="0" applyFont="1" applyFill="1" applyAlignment="1">
      <alignment horizontal="left" wrapText="1"/>
    </xf>
    <xf numFmtId="0" fontId="98" fillId="0" borderId="0" xfId="0" applyFont="1" applyFill="1" applyAlignment="1">
      <alignment horizontal="left"/>
    </xf>
    <xf numFmtId="0" fontId="95" fillId="0" borderId="0" xfId="0" applyFont="1" applyFill="1" applyAlignment="1">
      <alignment horizontal="left" vertical="top" wrapText="1"/>
    </xf>
    <xf numFmtId="0" fontId="95" fillId="0" borderId="0" xfId="0" applyFont="1" applyFill="1" applyAlignment="1">
      <alignment horizontal="justify" vertical="top" wrapText="1"/>
    </xf>
    <xf numFmtId="0" fontId="98" fillId="0" borderId="0" xfId="0" applyFont="1" applyFill="1" applyAlignment="1">
      <alignment vertical="top" wrapText="1"/>
    </xf>
    <xf numFmtId="0" fontId="98" fillId="0" borderId="0" xfId="0" applyFont="1" applyFill="1" applyAlignment="1">
      <alignment horizontal="left" vertical="top"/>
    </xf>
    <xf numFmtId="0" fontId="108" fillId="0" borderId="12" xfId="0" applyFont="1" applyFill="1" applyBorder="1" applyAlignment="1">
      <alignment horizontal="left" vertical="center"/>
    </xf>
    <xf numFmtId="0" fontId="109" fillId="0" borderId="0" xfId="0" applyFont="1" applyAlignment="1">
      <alignment/>
    </xf>
    <xf numFmtId="0" fontId="109" fillId="0" borderId="0" xfId="0" applyFont="1" applyAlignment="1">
      <alignment horizontal="center" wrapText="1"/>
    </xf>
    <xf numFmtId="0" fontId="109" fillId="0" borderId="0" xfId="0" applyFont="1" applyAlignment="1">
      <alignment horizontal="center"/>
    </xf>
    <xf numFmtId="4" fontId="109" fillId="0" borderId="0" xfId="0" applyNumberFormat="1" applyFont="1" applyAlignment="1">
      <alignment horizontal="center"/>
    </xf>
    <xf numFmtId="0" fontId="97" fillId="0" borderId="0" xfId="0" applyFont="1" applyAlignment="1">
      <alignment horizontal="center"/>
    </xf>
    <xf numFmtId="4" fontId="110" fillId="0" borderId="0" xfId="0" applyNumberFormat="1" applyFont="1" applyAlignment="1">
      <alignment horizontal="center"/>
    </xf>
    <xf numFmtId="0" fontId="109" fillId="0" borderId="17" xfId="0" applyFont="1" applyBorder="1" applyAlignment="1">
      <alignment horizontal="center" vertical="center" wrapText="1"/>
    </xf>
    <xf numFmtId="4" fontId="109" fillId="0" borderId="17" xfId="0" applyNumberFormat="1" applyFont="1" applyBorder="1" applyAlignment="1">
      <alignment horizontal="center" vertical="center" wrapText="1"/>
    </xf>
    <xf numFmtId="0" fontId="109" fillId="0" borderId="0" xfId="0" applyFont="1" applyAlignment="1">
      <alignment horizontal="center" vertical="center" wrapText="1"/>
    </xf>
    <xf numFmtId="0" fontId="111" fillId="0" borderId="0" xfId="0" applyFont="1" applyAlignment="1">
      <alignment/>
    </xf>
    <xf numFmtId="4" fontId="109" fillId="0" borderId="0" xfId="0" applyNumberFormat="1" applyFont="1" applyAlignment="1">
      <alignment horizontal="center" vertical="center" wrapText="1"/>
    </xf>
    <xf numFmtId="0" fontId="110" fillId="0" borderId="0" xfId="0" applyFont="1" applyAlignment="1">
      <alignment/>
    </xf>
    <xf numFmtId="0" fontId="110" fillId="0" borderId="0" xfId="0" applyFont="1" applyAlignment="1">
      <alignment wrapText="1"/>
    </xf>
    <xf numFmtId="0" fontId="95" fillId="0" borderId="0" xfId="0" applyFont="1" applyAlignment="1">
      <alignment wrapText="1"/>
    </xf>
    <xf numFmtId="0" fontId="95" fillId="0" borderId="0" xfId="0" applyFont="1" applyAlignment="1">
      <alignment horizontal="center"/>
    </xf>
    <xf numFmtId="4" fontId="95" fillId="0" borderId="0" xfId="0" applyNumberFormat="1" applyFont="1" applyAlignment="1">
      <alignment/>
    </xf>
    <xf numFmtId="0" fontId="95" fillId="0" borderId="0" xfId="0" applyFont="1" applyAlignment="1">
      <alignment vertical="top"/>
    </xf>
    <xf numFmtId="0" fontId="95" fillId="0" borderId="0" xfId="0" applyFont="1" applyAlignment="1">
      <alignment horizontal="justify" wrapText="1"/>
    </xf>
    <xf numFmtId="0" fontId="95" fillId="0" borderId="0" xfId="0" applyFont="1" applyAlignment="1">
      <alignment horizontal="center" wrapText="1"/>
    </xf>
    <xf numFmtId="0" fontId="110" fillId="0" borderId="0" xfId="0" applyFont="1" applyAlignment="1">
      <alignment horizontal="center"/>
    </xf>
    <xf numFmtId="4" fontId="110" fillId="0" borderId="0" xfId="0" applyNumberFormat="1" applyFont="1" applyAlignment="1">
      <alignment/>
    </xf>
    <xf numFmtId="0" fontId="95" fillId="0" borderId="0" xfId="0" applyFont="1" applyFill="1" applyAlignment="1">
      <alignment wrapText="1"/>
    </xf>
    <xf numFmtId="0" fontId="110" fillId="0" borderId="18" xfId="0" applyFont="1" applyBorder="1" applyAlignment="1">
      <alignment/>
    </xf>
    <xf numFmtId="0" fontId="110" fillId="0" borderId="18" xfId="0" applyFont="1" applyBorder="1" applyAlignment="1">
      <alignment wrapText="1"/>
    </xf>
    <xf numFmtId="0" fontId="110" fillId="0" borderId="18" xfId="0" applyFont="1" applyBorder="1" applyAlignment="1">
      <alignment horizontal="center"/>
    </xf>
    <xf numFmtId="4" fontId="110" fillId="0" borderId="18" xfId="0" applyNumberFormat="1" applyFont="1" applyBorder="1" applyAlignment="1">
      <alignment/>
    </xf>
    <xf numFmtId="4" fontId="112" fillId="0" borderId="18" xfId="0" applyNumberFormat="1" applyFont="1" applyBorder="1" applyAlignment="1">
      <alignment/>
    </xf>
    <xf numFmtId="166" fontId="95" fillId="0" borderId="0" xfId="0" applyNumberFormat="1" applyFont="1" applyAlignment="1">
      <alignment/>
    </xf>
    <xf numFmtId="0" fontId="110" fillId="0" borderId="0" xfId="0" applyFont="1" applyAlignment="1">
      <alignment horizontal="right"/>
    </xf>
    <xf numFmtId="0" fontId="85" fillId="0" borderId="0" xfId="0" applyFont="1" applyAlignment="1">
      <alignment wrapText="1"/>
    </xf>
    <xf numFmtId="0" fontId="0" fillId="0" borderId="0" xfId="0" applyAlignment="1">
      <alignment wrapText="1"/>
    </xf>
    <xf numFmtId="0" fontId="0" fillId="0" borderId="0" xfId="0" applyAlignment="1">
      <alignment horizontal="center"/>
    </xf>
    <xf numFmtId="4" fontId="0" fillId="0" borderId="0" xfId="0" applyNumberFormat="1" applyAlignment="1">
      <alignment/>
    </xf>
    <xf numFmtId="0" fontId="97" fillId="0" borderId="0" xfId="0" applyFont="1" applyAlignment="1">
      <alignment horizontal="center"/>
    </xf>
    <xf numFmtId="0" fontId="110" fillId="0" borderId="18" xfId="0" applyFont="1" applyFill="1" applyBorder="1" applyAlignment="1">
      <alignment wrapText="1"/>
    </xf>
    <xf numFmtId="0" fontId="110" fillId="0" borderId="0" xfId="0" applyFont="1" applyAlignment="1">
      <alignment wrapText="1"/>
    </xf>
    <xf numFmtId="0" fontId="111" fillId="0" borderId="19" xfId="0" applyFont="1" applyBorder="1" applyAlignment="1">
      <alignment horizontal="right"/>
    </xf>
    <xf numFmtId="0" fontId="111" fillId="0" borderId="19" xfId="0" applyFont="1" applyBorder="1" applyAlignment="1">
      <alignment/>
    </xf>
    <xf numFmtId="0" fontId="76" fillId="0" borderId="19" xfId="0" applyFont="1" applyBorder="1" applyAlignment="1">
      <alignment/>
    </xf>
    <xf numFmtId="0" fontId="113" fillId="0" borderId="19" xfId="0" applyFont="1" applyBorder="1" applyAlignment="1">
      <alignment/>
    </xf>
    <xf numFmtId="4" fontId="114" fillId="0" borderId="19" xfId="0" applyNumberFormat="1" applyFont="1" applyBorder="1" applyAlignment="1">
      <alignment/>
    </xf>
    <xf numFmtId="4" fontId="76" fillId="0" borderId="19" xfId="0" applyNumberFormat="1" applyFont="1" applyBorder="1" applyAlignment="1">
      <alignment horizontal="right"/>
    </xf>
    <xf numFmtId="0" fontId="76" fillId="0" borderId="0" xfId="0" applyFont="1" applyAlignment="1">
      <alignment/>
    </xf>
    <xf numFmtId="0" fontId="115" fillId="0" borderId="20" xfId="0" applyFont="1" applyBorder="1" applyAlignment="1">
      <alignment horizontal="left"/>
    </xf>
    <xf numFmtId="4" fontId="116" fillId="0" borderId="20" xfId="0" applyNumberFormat="1" applyFont="1" applyBorder="1" applyAlignment="1">
      <alignment/>
    </xf>
    <xf numFmtId="0" fontId="116" fillId="0" borderId="20" xfId="0" applyFont="1" applyBorder="1" applyAlignment="1">
      <alignment/>
    </xf>
    <xf numFmtId="0" fontId="116" fillId="0" borderId="20" xfId="0" applyFont="1" applyBorder="1" applyAlignment="1">
      <alignment horizontal="right"/>
    </xf>
    <xf numFmtId="4" fontId="116" fillId="0" borderId="20" xfId="0" applyNumberFormat="1" applyFont="1" applyBorder="1" applyAlignment="1">
      <alignment horizontal="right"/>
    </xf>
    <xf numFmtId="0" fontId="111" fillId="0" borderId="0" xfId="0" applyFont="1" applyAlignment="1">
      <alignment horizontal="right"/>
    </xf>
    <xf numFmtId="0" fontId="111" fillId="0" borderId="0" xfId="0" applyFont="1" applyAlignment="1">
      <alignment/>
    </xf>
    <xf numFmtId="0" fontId="113" fillId="0" borderId="0" xfId="0" applyFont="1" applyAlignment="1">
      <alignment/>
    </xf>
    <xf numFmtId="4" fontId="114" fillId="0" borderId="0" xfId="0" applyNumberFormat="1" applyFont="1" applyAlignment="1">
      <alignment/>
    </xf>
    <xf numFmtId="4" fontId="76" fillId="0" borderId="0" xfId="0" applyNumberFormat="1" applyFont="1" applyAlignment="1">
      <alignment horizontal="right"/>
    </xf>
    <xf numFmtId="0" fontId="111" fillId="0" borderId="0" xfId="0" applyFont="1" applyAlignment="1">
      <alignment horizontal="right" vertical="top"/>
    </xf>
    <xf numFmtId="0" fontId="114" fillId="0" borderId="0" xfId="0" applyFont="1" applyAlignment="1">
      <alignment horizontal="center"/>
    </xf>
    <xf numFmtId="0" fontId="114" fillId="0" borderId="0" xfId="0" applyFont="1" applyAlignment="1">
      <alignment horizontal="center" wrapText="1"/>
    </xf>
    <xf numFmtId="0" fontId="114" fillId="0" borderId="0" xfId="0" applyFont="1" applyAlignment="1">
      <alignment horizontal="right" wrapText="1"/>
    </xf>
    <xf numFmtId="4" fontId="114" fillId="0" borderId="0" xfId="0" applyNumberFormat="1" applyFont="1" applyAlignment="1">
      <alignment horizontal="center" wrapText="1"/>
    </xf>
    <xf numFmtId="0" fontId="114" fillId="0" borderId="0" xfId="0" applyFont="1" applyFill="1" applyAlignment="1">
      <alignment horizontal="right" vertical="top"/>
    </xf>
    <xf numFmtId="0" fontId="109" fillId="0" borderId="0" xfId="0" applyFont="1" applyAlignment="1">
      <alignment vertical="top"/>
    </xf>
    <xf numFmtId="0" fontId="111" fillId="0" borderId="0" xfId="0" applyFont="1" applyFill="1" applyAlignment="1">
      <alignment horizontal="left" vertical="top"/>
    </xf>
    <xf numFmtId="0" fontId="113" fillId="0" borderId="0" xfId="0" applyFont="1" applyFill="1" applyAlignment="1">
      <alignment horizontal="center" vertical="top"/>
    </xf>
    <xf numFmtId="0" fontId="111" fillId="0" borderId="0" xfId="0" applyFont="1" applyFill="1" applyAlignment="1">
      <alignment horizontal="right"/>
    </xf>
    <xf numFmtId="4" fontId="117" fillId="0" borderId="0" xfId="0" applyNumberFormat="1" applyFont="1" applyFill="1" applyAlignment="1">
      <alignment/>
    </xf>
    <xf numFmtId="0" fontId="109" fillId="0" borderId="0" xfId="0" applyFont="1" applyAlignment="1">
      <alignment horizontal="right" vertical="top"/>
    </xf>
    <xf numFmtId="0" fontId="109" fillId="0" borderId="0" xfId="0" applyFont="1" applyFill="1" applyAlignment="1">
      <alignment horizontal="left" vertical="top"/>
    </xf>
    <xf numFmtId="0" fontId="76" fillId="0" borderId="0" xfId="0" applyFont="1" applyFill="1" applyAlignment="1">
      <alignment horizontal="justify" vertical="top"/>
    </xf>
    <xf numFmtId="0" fontId="113" fillId="0" borderId="0" xfId="0" applyFont="1" applyFill="1" applyAlignment="1">
      <alignment horizontal="center"/>
    </xf>
    <xf numFmtId="4" fontId="118" fillId="0" borderId="0" xfId="0" applyNumberFormat="1" applyFont="1" applyFill="1" applyAlignment="1">
      <alignment/>
    </xf>
    <xf numFmtId="0" fontId="109" fillId="0" borderId="0" xfId="0" applyFont="1" applyAlignment="1">
      <alignment horizontal="left" vertical="top"/>
    </xf>
    <xf numFmtId="0" fontId="76" fillId="0" borderId="0" xfId="53" applyFont="1" applyFill="1" applyAlignment="1" applyProtection="1">
      <alignment horizontal="left" vertical="top" wrapText="1"/>
      <protection/>
    </xf>
    <xf numFmtId="0" fontId="109" fillId="0" borderId="20" xfId="0" applyFont="1" applyFill="1" applyBorder="1" applyAlignment="1">
      <alignment horizontal="right" vertical="top"/>
    </xf>
    <xf numFmtId="0" fontId="109" fillId="0" borderId="20" xfId="0" applyFont="1" applyFill="1" applyBorder="1" applyAlignment="1">
      <alignment horizontal="left" vertical="top"/>
    </xf>
    <xf numFmtId="0" fontId="111" fillId="0" borderId="20" xfId="0" applyFont="1" applyFill="1" applyBorder="1" applyAlignment="1">
      <alignment horizontal="justify" vertical="top"/>
    </xf>
    <xf numFmtId="0" fontId="113" fillId="0" borderId="20" xfId="0" applyFont="1" applyFill="1" applyBorder="1" applyAlignment="1">
      <alignment horizontal="center"/>
    </xf>
    <xf numFmtId="0" fontId="111" fillId="0" borderId="20" xfId="0" applyFont="1" applyFill="1" applyBorder="1" applyAlignment="1">
      <alignment horizontal="right"/>
    </xf>
    <xf numFmtId="4" fontId="117" fillId="0" borderId="20" xfId="0" applyNumberFormat="1" applyFont="1" applyFill="1" applyBorder="1" applyAlignment="1">
      <alignment/>
    </xf>
    <xf numFmtId="4" fontId="111" fillId="0" borderId="20" xfId="0" applyNumberFormat="1" applyFont="1" applyBorder="1" applyAlignment="1">
      <alignment horizontal="right"/>
    </xf>
    <xf numFmtId="0" fontId="109" fillId="0" borderId="0" xfId="0" applyFont="1" applyFill="1" applyAlignment="1">
      <alignment horizontal="right" vertical="top"/>
    </xf>
    <xf numFmtId="0" fontId="111" fillId="0" borderId="0" xfId="0" applyFont="1" applyFill="1" applyAlignment="1">
      <alignment horizontal="justify" vertical="top"/>
    </xf>
    <xf numFmtId="4" fontId="111" fillId="0" borderId="0" xfId="0" applyNumberFormat="1" applyFont="1" applyAlignment="1">
      <alignment horizontal="right"/>
    </xf>
    <xf numFmtId="0" fontId="114" fillId="0" borderId="0" xfId="52" applyFont="1" applyFill="1" applyAlignment="1" applyProtection="1">
      <alignment horizontal="right" vertical="top"/>
      <protection/>
    </xf>
    <xf numFmtId="0" fontId="109" fillId="0" borderId="0" xfId="52" applyFont="1" applyFill="1" applyAlignment="1" applyProtection="1">
      <alignment horizontal="left" vertical="top"/>
      <protection/>
    </xf>
    <xf numFmtId="0" fontId="111" fillId="0" borderId="0" xfId="52" applyFont="1" applyFill="1" applyAlignment="1" applyProtection="1">
      <alignment vertical="top"/>
      <protection/>
    </xf>
    <xf numFmtId="0" fontId="113" fillId="0" borderId="0" xfId="52" applyFont="1" applyFill="1" applyAlignment="1" applyProtection="1">
      <alignment vertical="top"/>
      <protection/>
    </xf>
    <xf numFmtId="0" fontId="117" fillId="0" borderId="0" xfId="52" applyFont="1" applyFill="1" applyAlignment="1" applyProtection="1">
      <alignment vertical="top"/>
      <protection/>
    </xf>
    <xf numFmtId="0" fontId="76" fillId="0" borderId="0" xfId="52" applyFont="1" applyFill="1" applyAlignment="1" applyProtection="1">
      <alignment vertical="top"/>
      <protection/>
    </xf>
    <xf numFmtId="0" fontId="109" fillId="0" borderId="0" xfId="52" applyFont="1" applyFill="1" applyAlignment="1" applyProtection="1">
      <alignment horizontal="right" vertical="top"/>
      <protection/>
    </xf>
    <xf numFmtId="0" fontId="76" fillId="0" borderId="0" xfId="0" applyFont="1" applyAlignment="1">
      <alignment horizontal="justify" wrapText="1"/>
    </xf>
    <xf numFmtId="0" fontId="113" fillId="0" borderId="0" xfId="52" applyFont="1" applyFill="1" applyAlignment="1" applyProtection="1">
      <alignment/>
      <protection/>
    </xf>
    <xf numFmtId="0" fontId="111" fillId="0" borderId="0" xfId="52" applyFont="1" applyFill="1" applyAlignment="1" applyProtection="1">
      <alignment horizontal="right"/>
      <protection/>
    </xf>
    <xf numFmtId="0" fontId="76" fillId="0" borderId="0" xfId="52" applyFont="1" applyFill="1" applyAlignment="1" applyProtection="1">
      <alignment/>
      <protection/>
    </xf>
    <xf numFmtId="0" fontId="119" fillId="0" borderId="0" xfId="52" applyFont="1" applyFill="1" applyAlignment="1" applyProtection="1">
      <alignment/>
      <protection/>
    </xf>
    <xf numFmtId="0" fontId="113" fillId="0" borderId="0" xfId="52" applyFont="1" applyFill="1" applyAlignment="1" applyProtection="1">
      <alignment horizontal="center"/>
      <protection/>
    </xf>
    <xf numFmtId="2" fontId="118" fillId="0" borderId="0" xfId="52" applyNumberFormat="1" applyFont="1" applyFill="1" applyAlignment="1" applyProtection="1">
      <alignment/>
      <protection/>
    </xf>
    <xf numFmtId="4" fontId="76" fillId="0" borderId="0" xfId="52" applyNumberFormat="1" applyFont="1" applyFill="1" applyAlignment="1" applyProtection="1">
      <alignment horizontal="right"/>
      <protection/>
    </xf>
    <xf numFmtId="167" fontId="109" fillId="0" borderId="0" xfId="52" applyNumberFormat="1" applyFont="1" applyFill="1" applyAlignment="1" applyProtection="1">
      <alignment horizontal="left" vertical="top"/>
      <protection/>
    </xf>
    <xf numFmtId="0" fontId="118" fillId="0" borderId="0" xfId="52" applyFont="1" applyFill="1" applyAlignment="1" applyProtection="1">
      <alignment/>
      <protection/>
    </xf>
    <xf numFmtId="0" fontId="76" fillId="0" borderId="0" xfId="0" applyFont="1" applyFill="1" applyAlignment="1">
      <alignment horizontal="justify" vertical="top" wrapText="1"/>
    </xf>
    <xf numFmtId="4" fontId="118" fillId="0" borderId="0" xfId="52" applyNumberFormat="1" applyFont="1" applyFill="1" applyAlignment="1" applyProtection="1">
      <alignment/>
      <protection/>
    </xf>
    <xf numFmtId="167" fontId="114" fillId="0" borderId="0" xfId="52" applyNumberFormat="1" applyFont="1" applyFill="1" applyAlignment="1" applyProtection="1">
      <alignment horizontal="left" vertical="top"/>
      <protection/>
    </xf>
    <xf numFmtId="0" fontId="76" fillId="0" borderId="0" xfId="52" applyFont="1" applyFill="1" applyAlignment="1" applyProtection="1">
      <alignment horizontal="justify" vertical="top" wrapText="1"/>
      <protection/>
    </xf>
    <xf numFmtId="0" fontId="119" fillId="0" borderId="0" xfId="0" applyFont="1" applyFill="1" applyAlignment="1">
      <alignment horizontal="center"/>
    </xf>
    <xf numFmtId="0" fontId="118" fillId="0" borderId="0" xfId="0" applyFont="1" applyAlignment="1">
      <alignment/>
    </xf>
    <xf numFmtId="0" fontId="111" fillId="0" borderId="0" xfId="52" applyFont="1" applyFill="1" applyAlignment="1" applyProtection="1">
      <alignment horizontal="justify" vertical="top"/>
      <protection/>
    </xf>
    <xf numFmtId="0" fontId="109" fillId="0" borderId="20" xfId="0" applyFont="1" applyBorder="1" applyAlignment="1">
      <alignment horizontal="right" vertical="top"/>
    </xf>
    <xf numFmtId="0" fontId="111" fillId="0" borderId="20" xfId="0" applyFont="1" applyFill="1" applyBorder="1" applyAlignment="1">
      <alignment vertical="top"/>
    </xf>
    <xf numFmtId="0" fontId="111" fillId="0" borderId="0" xfId="0" applyFont="1" applyFill="1" applyAlignment="1">
      <alignment vertical="top"/>
    </xf>
    <xf numFmtId="0" fontId="76" fillId="0" borderId="0" xfId="53" applyFont="1" applyFill="1" applyAlignment="1" applyProtection="1">
      <alignment horizontal="justify" vertical="top" wrapText="1"/>
      <protection/>
    </xf>
    <xf numFmtId="0" fontId="113" fillId="0" borderId="0" xfId="0" applyFont="1" applyAlignment="1">
      <alignment horizontal="center"/>
    </xf>
    <xf numFmtId="0" fontId="114" fillId="0" borderId="0" xfId="0" applyFont="1" applyAlignment="1">
      <alignment horizontal="right"/>
    </xf>
    <xf numFmtId="4" fontId="113" fillId="0" borderId="0" xfId="0" applyNumberFormat="1" applyFont="1" applyAlignment="1">
      <alignment horizontal="center"/>
    </xf>
    <xf numFmtId="0" fontId="76" fillId="0" borderId="0" xfId="0" applyFont="1" applyAlignment="1">
      <alignment horizontal="justify"/>
    </xf>
    <xf numFmtId="4" fontId="111" fillId="0" borderId="20" xfId="0" applyNumberFormat="1" applyFont="1" applyFill="1" applyBorder="1" applyAlignment="1">
      <alignment horizontal="right"/>
    </xf>
    <xf numFmtId="0" fontId="76" fillId="0" borderId="0" xfId="0" applyFont="1" applyFill="1" applyAlignment="1">
      <alignment/>
    </xf>
    <xf numFmtId="4" fontId="111" fillId="0" borderId="0" xfId="0" applyNumberFormat="1" applyFont="1" applyFill="1" applyAlignment="1">
      <alignment horizontal="right"/>
    </xf>
    <xf numFmtId="0" fontId="109" fillId="0" borderId="0" xfId="0" applyFont="1" applyFill="1" applyAlignment="1">
      <alignment/>
    </xf>
    <xf numFmtId="4" fontId="76" fillId="0" borderId="0" xfId="0" applyNumberFormat="1" applyFont="1" applyFill="1" applyAlignment="1">
      <alignment horizontal="right"/>
    </xf>
    <xf numFmtId="0" fontId="111" fillId="0" borderId="20" xfId="0" applyFont="1" applyFill="1" applyBorder="1" applyAlignment="1">
      <alignment horizontal="left" vertical="top"/>
    </xf>
    <xf numFmtId="0" fontId="114" fillId="0" borderId="0" xfId="0" applyFont="1" applyFill="1" applyAlignment="1">
      <alignment horizontal="center"/>
    </xf>
    <xf numFmtId="0" fontId="114" fillId="0" borderId="20" xfId="0" applyFont="1" applyFill="1" applyBorder="1" applyAlignment="1">
      <alignment horizontal="center"/>
    </xf>
    <xf numFmtId="1" fontId="111" fillId="0" borderId="0" xfId="0" applyNumberFormat="1" applyFont="1" applyFill="1" applyAlignment="1">
      <alignment horizontal="right"/>
    </xf>
    <xf numFmtId="167" fontId="109" fillId="0" borderId="0" xfId="0" applyNumberFormat="1" applyFont="1" applyFill="1" applyAlignment="1">
      <alignment horizontal="left" vertical="top"/>
    </xf>
    <xf numFmtId="0" fontId="114" fillId="0" borderId="0" xfId="0" applyFont="1" applyAlignment="1">
      <alignment horizontal="right" vertical="top"/>
    </xf>
    <xf numFmtId="167" fontId="114" fillId="0" borderId="0" xfId="0" applyNumberFormat="1" applyFont="1" applyFill="1" applyAlignment="1">
      <alignment horizontal="left" vertical="top"/>
    </xf>
    <xf numFmtId="0" fontId="76" fillId="0" borderId="0" xfId="0" applyFont="1" applyAlignment="1">
      <alignment vertical="top"/>
    </xf>
    <xf numFmtId="3" fontId="111" fillId="0" borderId="0" xfId="0" applyNumberFormat="1" applyFont="1" applyFill="1" applyAlignment="1">
      <alignment horizontal="right"/>
    </xf>
    <xf numFmtId="0" fontId="76" fillId="0" borderId="0" xfId="0" applyFont="1" applyFill="1" applyAlignment="1" applyProtection="1">
      <alignment horizontal="left" vertical="top" wrapText="1"/>
      <protection/>
    </xf>
    <xf numFmtId="1" fontId="111" fillId="0" borderId="0" xfId="52" applyNumberFormat="1" applyFont="1" applyFill="1" applyAlignment="1" applyProtection="1">
      <alignment horizontal="right"/>
      <protection/>
    </xf>
    <xf numFmtId="4" fontId="117" fillId="0" borderId="0" xfId="0" applyNumberFormat="1" applyFont="1" applyFill="1" applyAlignment="1">
      <alignment horizontal="right"/>
    </xf>
    <xf numFmtId="168" fontId="111" fillId="0" borderId="0" xfId="0" applyNumberFormat="1" applyFont="1" applyFill="1" applyAlignment="1">
      <alignment horizontal="right"/>
    </xf>
    <xf numFmtId="0" fontId="109" fillId="0" borderId="0" xfId="0" applyFont="1" applyAlignment="1">
      <alignment horizontal="right"/>
    </xf>
    <xf numFmtId="0" fontId="114" fillId="0" borderId="20" xfId="0" applyFont="1" applyFill="1" applyBorder="1" applyAlignment="1">
      <alignment horizontal="right"/>
    </xf>
    <xf numFmtId="4" fontId="117" fillId="0" borderId="20" xfId="0" applyNumberFormat="1" applyFont="1" applyFill="1" applyBorder="1" applyAlignment="1">
      <alignment horizontal="right"/>
    </xf>
    <xf numFmtId="4" fontId="111" fillId="0" borderId="20" xfId="0" applyNumberFormat="1" applyFont="1" applyFill="1" applyBorder="1" applyAlignment="1">
      <alignment/>
    </xf>
    <xf numFmtId="4" fontId="76" fillId="0" borderId="0" xfId="0" applyNumberFormat="1" applyFont="1" applyFill="1" applyAlignment="1">
      <alignment/>
    </xf>
    <xf numFmtId="0" fontId="76" fillId="0" borderId="0" xfId="0" applyFont="1" applyAlignment="1">
      <alignment horizontal="justify" vertical="top" wrapText="1"/>
    </xf>
    <xf numFmtId="4" fontId="118" fillId="0" borderId="0" xfId="0" applyNumberFormat="1" applyFont="1" applyFill="1" applyAlignment="1">
      <alignment horizontal="right"/>
    </xf>
    <xf numFmtId="0" fontId="120" fillId="0" borderId="0" xfId="0" applyFont="1" applyAlignment="1">
      <alignment horizontal="justify" vertical="top" wrapText="1"/>
    </xf>
    <xf numFmtId="0" fontId="121" fillId="0" borderId="0" xfId="0" applyFont="1" applyAlignment="1">
      <alignment horizontal="right" vertical="top"/>
    </xf>
    <xf numFmtId="0" fontId="121" fillId="0" borderId="0" xfId="0" applyFont="1" applyFill="1" applyAlignment="1">
      <alignment horizontal="left" vertical="top"/>
    </xf>
    <xf numFmtId="0" fontId="121" fillId="0" borderId="20" xfId="0" applyFont="1" applyFill="1" applyBorder="1" applyAlignment="1">
      <alignment horizontal="right" vertical="top"/>
    </xf>
    <xf numFmtId="0" fontId="121" fillId="0" borderId="20" xfId="0" applyFont="1" applyFill="1" applyBorder="1" applyAlignment="1">
      <alignment horizontal="left" vertical="top"/>
    </xf>
    <xf numFmtId="0" fontId="121" fillId="0" borderId="0" xfId="0" applyFont="1" applyFill="1" applyAlignment="1">
      <alignment horizontal="right" vertical="top"/>
    </xf>
    <xf numFmtId="4" fontId="76" fillId="0" borderId="20" xfId="0" applyNumberFormat="1" applyFont="1" applyBorder="1" applyAlignment="1">
      <alignment horizontal="right"/>
    </xf>
    <xf numFmtId="0" fontId="121" fillId="0" borderId="21" xfId="0" applyFont="1" applyFill="1" applyBorder="1" applyAlignment="1">
      <alignment horizontal="right" vertical="top"/>
    </xf>
    <xf numFmtId="0" fontId="121" fillId="0" borderId="21" xfId="0" applyFont="1" applyFill="1" applyBorder="1" applyAlignment="1">
      <alignment horizontal="left" vertical="top"/>
    </xf>
    <xf numFmtId="0" fontId="116" fillId="0" borderId="21" xfId="0" applyFont="1" applyFill="1" applyBorder="1" applyAlignment="1">
      <alignment horizontal="left"/>
    </xf>
    <xf numFmtId="0" fontId="113" fillId="0" borderId="21" xfId="0" applyFont="1" applyFill="1" applyBorder="1" applyAlignment="1">
      <alignment horizontal="center"/>
    </xf>
    <xf numFmtId="4" fontId="122" fillId="0" borderId="21" xfId="0" applyNumberFormat="1" applyFont="1" applyFill="1" applyBorder="1" applyAlignment="1">
      <alignment horizontal="center"/>
    </xf>
    <xf numFmtId="0" fontId="123" fillId="0" borderId="0" xfId="0" applyFont="1" applyAlignment="1">
      <alignment horizontal="right"/>
    </xf>
    <xf numFmtId="0" fontId="123" fillId="0" borderId="0" xfId="0" applyFont="1" applyFill="1" applyAlignment="1">
      <alignment/>
    </xf>
    <xf numFmtId="0" fontId="113" fillId="0" borderId="0" xfId="0" applyFont="1" applyFill="1" applyAlignment="1">
      <alignment/>
    </xf>
    <xf numFmtId="0" fontId="123" fillId="0" borderId="0" xfId="0" applyFont="1" applyAlignment="1">
      <alignment/>
    </xf>
    <xf numFmtId="0" fontId="124" fillId="0" borderId="0" xfId="0" applyFont="1" applyAlignment="1">
      <alignment horizontal="right"/>
    </xf>
    <xf numFmtId="0" fontId="111" fillId="0" borderId="0" xfId="0" applyFont="1" applyFill="1" applyAlignment="1">
      <alignment/>
    </xf>
    <xf numFmtId="4" fontId="114" fillId="0" borderId="0" xfId="0" applyNumberFormat="1" applyFont="1" applyFill="1" applyAlignment="1">
      <alignment/>
    </xf>
    <xf numFmtId="0" fontId="109" fillId="0" borderId="17" xfId="0" applyFont="1" applyFill="1" applyBorder="1" applyAlignment="1">
      <alignment horizontal="center" vertical="center" wrapText="1"/>
    </xf>
    <xf numFmtId="0" fontId="125" fillId="0" borderId="0" xfId="0" applyFont="1" applyAlignment="1">
      <alignment/>
    </xf>
    <xf numFmtId="0" fontId="85" fillId="0" borderId="0" xfId="0" applyFont="1" applyFill="1" applyAlignment="1" applyProtection="1">
      <alignment vertical="top" wrapText="1"/>
      <protection hidden="1"/>
    </xf>
    <xf numFmtId="4" fontId="90" fillId="0" borderId="0" xfId="63" applyNumberFormat="1" applyFont="1" applyAlignment="1">
      <alignment horizontal="right" vertical="top"/>
    </xf>
    <xf numFmtId="4" fontId="85" fillId="0" borderId="0" xfId="63" applyNumberFormat="1" applyFont="1" applyAlignment="1">
      <alignment horizontal="right" vertical="top"/>
    </xf>
    <xf numFmtId="0" fontId="85" fillId="0" borderId="22" xfId="0" applyFont="1" applyBorder="1" applyAlignment="1">
      <alignment/>
    </xf>
    <xf numFmtId="9" fontId="85" fillId="0" borderId="22" xfId="0" applyNumberFormat="1" applyFont="1" applyBorder="1" applyAlignment="1">
      <alignment/>
    </xf>
    <xf numFmtId="165" fontId="85" fillId="0" borderId="22" xfId="0" applyNumberFormat="1" applyFont="1" applyBorder="1" applyAlignment="1">
      <alignment horizontal="right"/>
    </xf>
    <xf numFmtId="4" fontId="90" fillId="0" borderId="22" xfId="0" applyNumberFormat="1" applyFont="1" applyBorder="1" applyAlignment="1">
      <alignment horizontal="right" vertical="top"/>
    </xf>
    <xf numFmtId="4" fontId="85" fillId="0" borderId="22" xfId="0" applyNumberFormat="1" applyFont="1" applyBorder="1" applyAlignment="1">
      <alignment horizontal="right" vertical="top"/>
    </xf>
    <xf numFmtId="4" fontId="91" fillId="0" borderId="0" xfId="0" applyNumberFormat="1" applyFont="1" applyAlignment="1">
      <alignment horizontal="right" vertical="top"/>
    </xf>
    <xf numFmtId="0" fontId="126" fillId="0" borderId="0" xfId="0" applyFont="1" applyAlignment="1">
      <alignment horizontal="center"/>
    </xf>
    <xf numFmtId="0" fontId="85" fillId="0" borderId="0" xfId="0" applyFont="1" applyAlignment="1">
      <alignment wrapText="1"/>
    </xf>
  </cellXfs>
  <cellStyles count="52">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cf1" xfId="34"/>
    <cellStyle name="cf2" xfId="35"/>
    <cellStyle name="Dobro" xfId="36"/>
    <cellStyle name="Isticanje1" xfId="37"/>
    <cellStyle name="Isticanje2" xfId="38"/>
    <cellStyle name="Isticanje3" xfId="39"/>
    <cellStyle name="Isticanje4" xfId="40"/>
    <cellStyle name="Isticanje5" xfId="41"/>
    <cellStyle name="Isticanje6" xfId="42"/>
    <cellStyle name="Izlaz" xfId="43"/>
    <cellStyle name="Izračun" xfId="44"/>
    <cellStyle name="Loše" xfId="45"/>
    <cellStyle name="Naslov" xfId="46"/>
    <cellStyle name="Naslov 1" xfId="47"/>
    <cellStyle name="Naslov 2" xfId="48"/>
    <cellStyle name="Naslov 3" xfId="49"/>
    <cellStyle name="Naslov 4" xfId="50"/>
    <cellStyle name="Neutralno" xfId="51"/>
    <cellStyle name="Normal 4" xfId="52"/>
    <cellStyle name="Normal_Sheet1" xfId="53"/>
    <cellStyle name="Percent" xfId="54"/>
    <cellStyle name="Povezana ćelija" xfId="55"/>
    <cellStyle name="Provjera ćelije" xfId="56"/>
    <cellStyle name="Tekst objašnjenja" xfId="57"/>
    <cellStyle name="Tekst upozorenja" xfId="58"/>
    <cellStyle name="Ukupni zbroj" xfId="59"/>
    <cellStyle name="Unos" xfId="60"/>
    <cellStyle name="Currency" xfId="61"/>
    <cellStyle name="Currency [0]" xfId="62"/>
    <cellStyle name="Comma" xfId="63"/>
    <cellStyle name="Comma [0]" xfId="64"/>
    <cellStyle name="Zarez 2" xfId="65"/>
  </cellStyles>
  <dxfs count="20">
    <dxf>
      <font>
        <color rgb="FFFFFFFF"/>
      </font>
      <fill>
        <patternFill patternType="none"/>
      </fill>
    </dxf>
    <dxf>
      <font>
        <color rgb="FFFFFFFF"/>
      </font>
      <fill>
        <patternFill patternType="none"/>
      </fill>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border/>
    </dxf>
    <dxf>
      <font>
        <color rgb="FFFFFFFF"/>
      </font>
      <fill>
        <patternFill patternType="none"/>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71"/>
  <sheetViews>
    <sheetView tabSelected="1" zoomScalePageLayoutView="0" workbookViewId="0" topLeftCell="A61">
      <selection activeCell="A1" sqref="A1"/>
    </sheetView>
  </sheetViews>
  <sheetFormatPr defaultColWidth="9.140625" defaultRowHeight="15"/>
  <cols>
    <col min="1" max="1" width="17.57421875" style="3" customWidth="1"/>
    <col min="2" max="2" width="51.421875" style="3" customWidth="1"/>
    <col min="3" max="3" width="5.00390625" style="3" customWidth="1"/>
    <col min="4" max="4" width="11.421875" style="3" customWidth="1"/>
    <col min="5" max="5" width="10.57421875" style="3" customWidth="1"/>
    <col min="6" max="6" width="12.00390625" style="3" customWidth="1"/>
    <col min="7" max="7" width="13.7109375" style="3" customWidth="1"/>
    <col min="8" max="8" width="3.8515625" style="3" customWidth="1"/>
    <col min="9" max="9" width="11.7109375" style="3" customWidth="1"/>
    <col min="10" max="10" width="12.7109375" style="3" bestFit="1" customWidth="1"/>
    <col min="11" max="11" width="11.7109375" style="3" customWidth="1"/>
    <col min="12" max="12" width="12.7109375" style="3" bestFit="1" customWidth="1"/>
    <col min="13" max="13" width="15.421875" style="3" bestFit="1" customWidth="1"/>
    <col min="14" max="16384" width="11.7109375" style="3" customWidth="1"/>
  </cols>
  <sheetData>
    <row r="1" spans="1:8" ht="12" customHeight="1">
      <c r="A1" s="1" t="s">
        <v>0</v>
      </c>
      <c r="B1" s="44" t="s">
        <v>1</v>
      </c>
      <c r="C1" s="44"/>
      <c r="D1" s="44"/>
      <c r="E1" s="44"/>
      <c r="F1" s="44"/>
      <c r="G1" s="44"/>
      <c r="H1" s="2"/>
    </row>
    <row r="2" spans="1:8" ht="3" customHeight="1">
      <c r="A2" s="1"/>
      <c r="B2" s="44"/>
      <c r="C2" s="44"/>
      <c r="D2" s="44"/>
      <c r="E2" s="44"/>
      <c r="F2" s="44"/>
      <c r="G2" s="44"/>
      <c r="H2" s="2"/>
    </row>
    <row r="3" ht="12.75">
      <c r="A3" s="1"/>
    </row>
    <row r="4" spans="1:2" ht="12.75">
      <c r="A4" s="1" t="s">
        <v>2</v>
      </c>
      <c r="B4" s="1" t="s">
        <v>3</v>
      </c>
    </row>
    <row r="5" ht="12.75">
      <c r="B5" s="1"/>
    </row>
    <row r="6" spans="1:13" ht="12.75">
      <c r="A6" s="4" t="s">
        <v>4</v>
      </c>
      <c r="B6" s="5" t="s">
        <v>5</v>
      </c>
      <c r="C6" s="6"/>
      <c r="D6" s="6"/>
      <c r="E6" s="6" t="s">
        <v>6</v>
      </c>
      <c r="F6" s="6" t="s">
        <v>7</v>
      </c>
      <c r="G6" s="6" t="s">
        <v>8</v>
      </c>
      <c r="H6" s="7"/>
      <c r="I6" s="8"/>
      <c r="K6" s="9"/>
      <c r="L6" s="9"/>
      <c r="M6" s="10"/>
    </row>
    <row r="7" spans="1:13" ht="11.25" customHeight="1">
      <c r="A7" s="1"/>
      <c r="B7" s="1"/>
      <c r="C7" s="11"/>
      <c r="D7" s="11"/>
      <c r="E7" s="11"/>
      <c r="F7" s="11"/>
      <c r="G7" s="11"/>
      <c r="H7" s="11"/>
      <c r="I7" s="8"/>
      <c r="K7" s="9"/>
      <c r="L7" s="9"/>
      <c r="M7" s="10"/>
    </row>
    <row r="8" spans="1:12" ht="12.75">
      <c r="A8" s="1" t="s">
        <v>9</v>
      </c>
      <c r="B8" s="12"/>
      <c r="C8" s="13"/>
      <c r="D8" s="13"/>
      <c r="E8" s="13"/>
      <c r="F8" s="13"/>
      <c r="G8" s="13"/>
      <c r="H8" s="13"/>
      <c r="L8" s="10"/>
    </row>
    <row r="9" spans="1:12" ht="12.75">
      <c r="A9" s="1"/>
      <c r="B9" s="12"/>
      <c r="C9" s="13"/>
      <c r="D9" s="13"/>
      <c r="E9" s="13"/>
      <c r="F9" s="13"/>
      <c r="G9" s="13"/>
      <c r="H9" s="13"/>
      <c r="L9" s="10"/>
    </row>
    <row r="10" spans="1:9" ht="15.75" customHeight="1">
      <c r="A10" s="14" t="s">
        <v>10</v>
      </c>
      <c r="B10" s="3" t="s">
        <v>11</v>
      </c>
      <c r="C10" s="13"/>
      <c r="D10" s="15"/>
      <c r="E10" s="16"/>
      <c r="F10" s="16"/>
      <c r="G10" s="16"/>
      <c r="H10" s="16"/>
      <c r="I10" s="17"/>
    </row>
    <row r="11" spans="1:9" ht="15.75" customHeight="1">
      <c r="A11" s="14"/>
      <c r="B11" s="3" t="s">
        <v>12</v>
      </c>
      <c r="C11" s="13"/>
      <c r="D11" s="15"/>
      <c r="E11" s="16"/>
      <c r="F11" s="16"/>
      <c r="G11" s="16"/>
      <c r="H11" s="16"/>
      <c r="I11" s="17"/>
    </row>
    <row r="12" spans="1:9" ht="12.75">
      <c r="A12" s="14"/>
      <c r="B12" s="3" t="s">
        <v>13</v>
      </c>
      <c r="C12" s="13"/>
      <c r="D12" s="15"/>
      <c r="E12" s="16"/>
      <c r="F12" s="16"/>
      <c r="G12" s="16"/>
      <c r="H12" s="16"/>
      <c r="I12" s="17"/>
    </row>
    <row r="13" spans="1:9" ht="12.75">
      <c r="A13" s="14"/>
      <c r="B13" s="3" t="s">
        <v>14</v>
      </c>
      <c r="C13" s="13"/>
      <c r="D13" s="15"/>
      <c r="E13" s="16"/>
      <c r="F13" s="16"/>
      <c r="G13" s="16"/>
      <c r="H13" s="16"/>
      <c r="I13" s="17"/>
    </row>
    <row r="14" spans="1:9" ht="12.75">
      <c r="A14" s="14"/>
      <c r="B14" s="18"/>
      <c r="C14" s="19"/>
      <c r="D14" s="15" t="s">
        <v>15</v>
      </c>
      <c r="E14" s="16">
        <v>1</v>
      </c>
      <c r="F14" s="16"/>
      <c r="G14" s="16"/>
      <c r="H14" s="16"/>
      <c r="I14" s="17"/>
    </row>
    <row r="15" spans="1:9" ht="9" customHeight="1">
      <c r="A15" s="14"/>
      <c r="B15" s="18"/>
      <c r="C15" s="19"/>
      <c r="D15" s="15"/>
      <c r="E15" s="16"/>
      <c r="F15" s="16"/>
      <c r="G15" s="16"/>
      <c r="H15" s="16"/>
      <c r="I15" s="17"/>
    </row>
    <row r="16" spans="1:9" ht="40.5" customHeight="1">
      <c r="A16" s="14" t="s">
        <v>16</v>
      </c>
      <c r="B16" s="18" t="s">
        <v>17</v>
      </c>
      <c r="C16" s="19"/>
      <c r="D16" s="15"/>
      <c r="E16" s="16"/>
      <c r="F16" s="16"/>
      <c r="G16" s="16"/>
      <c r="H16" s="16"/>
      <c r="I16" s="17"/>
    </row>
    <row r="17" spans="1:9" ht="12.75">
      <c r="A17" s="14"/>
      <c r="B17" s="18"/>
      <c r="C17" s="19"/>
      <c r="D17" s="15" t="s">
        <v>15</v>
      </c>
      <c r="E17" s="16">
        <v>2</v>
      </c>
      <c r="F17" s="16"/>
      <c r="G17" s="16"/>
      <c r="H17" s="16"/>
      <c r="I17" s="17"/>
    </row>
    <row r="18" spans="1:9" ht="8.25" customHeight="1">
      <c r="A18" s="14"/>
      <c r="B18" s="18"/>
      <c r="C18" s="19"/>
      <c r="D18" s="15"/>
      <c r="E18" s="16"/>
      <c r="F18" s="16"/>
      <c r="G18" s="16"/>
      <c r="H18" s="16"/>
      <c r="I18" s="17"/>
    </row>
    <row r="19" spans="1:9" ht="13.5">
      <c r="A19" s="45" t="s">
        <v>18</v>
      </c>
      <c r="B19" s="45"/>
      <c r="C19" s="20"/>
      <c r="D19" s="21"/>
      <c r="E19" s="22"/>
      <c r="F19" s="22"/>
      <c r="G19" s="23">
        <f>SUM(G17+G14)</f>
        <v>0</v>
      </c>
      <c r="H19" s="24" t="s">
        <v>19</v>
      </c>
      <c r="I19" s="17"/>
    </row>
    <row r="20" spans="1:9" ht="12.75">
      <c r="A20" s="14"/>
      <c r="B20" s="18"/>
      <c r="C20" s="19"/>
      <c r="D20" s="15"/>
      <c r="E20" s="16"/>
      <c r="F20" s="16"/>
      <c r="G20" s="16"/>
      <c r="H20" s="16"/>
      <c r="I20" s="17"/>
    </row>
    <row r="21" spans="1:9" ht="12.75">
      <c r="A21" s="1" t="s">
        <v>20</v>
      </c>
      <c r="B21" s="12"/>
      <c r="C21" s="19"/>
      <c r="D21" s="15"/>
      <c r="E21" s="16"/>
      <c r="F21" s="16"/>
      <c r="G21" s="16"/>
      <c r="H21" s="16"/>
      <c r="I21" s="17"/>
    </row>
    <row r="22" spans="1:9" ht="8.25" customHeight="1">
      <c r="A22" s="1"/>
      <c r="B22" s="12"/>
      <c r="C22" s="19"/>
      <c r="D22" s="15"/>
      <c r="E22" s="16"/>
      <c r="F22" s="16"/>
      <c r="G22" s="16"/>
      <c r="H22" s="16"/>
      <c r="I22" s="17"/>
    </row>
    <row r="23" spans="1:9" ht="53.25" customHeight="1">
      <c r="A23" s="14"/>
      <c r="B23" s="18" t="s">
        <v>21</v>
      </c>
      <c r="C23" s="19"/>
      <c r="D23" s="25"/>
      <c r="E23" s="26"/>
      <c r="F23" s="26"/>
      <c r="G23" s="26"/>
      <c r="H23" s="27"/>
      <c r="I23" s="17"/>
    </row>
    <row r="24" spans="2:9" ht="39.75" customHeight="1">
      <c r="B24" s="18" t="s">
        <v>22</v>
      </c>
      <c r="C24" s="19"/>
      <c r="D24" s="25"/>
      <c r="E24" s="28"/>
      <c r="F24" s="26"/>
      <c r="G24" s="26"/>
      <c r="H24" s="16"/>
      <c r="I24" s="17"/>
    </row>
    <row r="25" spans="2:9" ht="39" customHeight="1">
      <c r="B25" s="18" t="s">
        <v>23</v>
      </c>
      <c r="C25" s="19"/>
      <c r="D25" s="25"/>
      <c r="E25" s="28"/>
      <c r="F25" s="26"/>
      <c r="G25" s="26"/>
      <c r="H25" s="16"/>
      <c r="I25" s="17"/>
    </row>
    <row r="26" spans="2:9" ht="78.75" customHeight="1">
      <c r="B26" s="18" t="s">
        <v>24</v>
      </c>
      <c r="C26" s="19"/>
      <c r="D26" s="25"/>
      <c r="E26" s="26"/>
      <c r="F26" s="26"/>
      <c r="G26" s="26"/>
      <c r="H26" s="16"/>
      <c r="I26" s="17"/>
    </row>
    <row r="27" spans="2:9" ht="107.25" customHeight="1">
      <c r="B27" s="18" t="s">
        <v>25</v>
      </c>
      <c r="C27" s="19"/>
      <c r="D27" s="25"/>
      <c r="E27" s="26"/>
      <c r="F27" s="26"/>
      <c r="G27" s="26"/>
      <c r="H27" s="16"/>
      <c r="I27" s="17"/>
    </row>
    <row r="28" spans="2:9" ht="133.5" customHeight="1">
      <c r="B28" s="18" t="s">
        <v>26</v>
      </c>
      <c r="C28" s="19"/>
      <c r="D28" s="25"/>
      <c r="E28" s="26"/>
      <c r="F28" s="26"/>
      <c r="G28" s="26"/>
      <c r="H28" s="16"/>
      <c r="I28" s="17"/>
    </row>
    <row r="29" spans="2:9" ht="12.75" customHeight="1">
      <c r="B29" s="18"/>
      <c r="C29" s="19"/>
      <c r="D29" s="25"/>
      <c r="E29" s="26"/>
      <c r="F29" s="26"/>
      <c r="G29" s="26"/>
      <c r="H29" s="16"/>
      <c r="I29" s="17"/>
    </row>
    <row r="30" spans="1:9" ht="13.5">
      <c r="A30" s="47" t="s">
        <v>27</v>
      </c>
      <c r="B30" s="47"/>
      <c r="C30" s="19"/>
      <c r="D30" s="15"/>
      <c r="E30" s="16"/>
      <c r="F30" s="16"/>
      <c r="G30" s="16"/>
      <c r="H30" s="16"/>
      <c r="I30" s="17"/>
    </row>
    <row r="31" spans="1:9" ht="13.5">
      <c r="A31" s="29"/>
      <c r="B31" s="30"/>
      <c r="C31" s="19"/>
      <c r="D31" s="15"/>
      <c r="E31" s="16"/>
      <c r="F31" s="16"/>
      <c r="G31" s="16"/>
      <c r="H31" s="16"/>
      <c r="I31" s="17"/>
    </row>
    <row r="32" spans="2:9" ht="12.75">
      <c r="B32" s="18" t="s">
        <v>28</v>
      </c>
      <c r="C32" s="19"/>
      <c r="D32" s="15">
        <v>162.5</v>
      </c>
      <c r="E32" s="16" t="s">
        <v>29</v>
      </c>
      <c r="F32" s="16"/>
      <c r="G32" s="31">
        <f>D32*F32</f>
        <v>0</v>
      </c>
      <c r="H32" s="16"/>
      <c r="I32" s="17"/>
    </row>
    <row r="33" spans="2:9" ht="15.75" customHeight="1">
      <c r="B33" s="18" t="s">
        <v>30</v>
      </c>
      <c r="C33" s="19"/>
      <c r="D33" s="15">
        <f>55*3</f>
        <v>165</v>
      </c>
      <c r="E33" s="16" t="s">
        <v>29</v>
      </c>
      <c r="F33" s="16"/>
      <c r="G33" s="31">
        <f>D33*F33</f>
        <v>0</v>
      </c>
      <c r="H33" s="16"/>
      <c r="I33" s="17"/>
    </row>
    <row r="34" spans="1:9" ht="12.75">
      <c r="A34" s="1" t="s">
        <v>31</v>
      </c>
      <c r="B34" s="12"/>
      <c r="C34" s="19"/>
      <c r="D34" s="15"/>
      <c r="E34" s="16"/>
      <c r="F34" s="16"/>
      <c r="G34" s="16"/>
      <c r="H34" s="16"/>
      <c r="I34" s="17"/>
    </row>
    <row r="35" spans="2:9" ht="12" customHeight="1">
      <c r="B35" s="18"/>
      <c r="C35" s="19"/>
      <c r="D35" s="15"/>
      <c r="E35" s="16"/>
      <c r="F35" s="16"/>
      <c r="G35" s="16"/>
      <c r="H35" s="16"/>
      <c r="I35" s="17"/>
    </row>
    <row r="36" spans="1:9" ht="51" customHeight="1">
      <c r="A36" s="14"/>
      <c r="B36" s="18" t="s">
        <v>32</v>
      </c>
      <c r="C36" s="19"/>
      <c r="D36" s="25"/>
      <c r="E36" s="26"/>
      <c r="F36" s="26"/>
      <c r="G36" s="26"/>
      <c r="H36" s="16"/>
      <c r="I36" s="17"/>
    </row>
    <row r="37" spans="2:9" ht="38.25">
      <c r="B37" s="18" t="s">
        <v>22</v>
      </c>
      <c r="C37" s="19"/>
      <c r="D37" s="25"/>
      <c r="E37" s="28"/>
      <c r="F37" s="26"/>
      <c r="G37" s="26"/>
      <c r="H37" s="16"/>
      <c r="I37" s="17"/>
    </row>
    <row r="38" spans="2:9" ht="38.25">
      <c r="B38" s="18" t="s">
        <v>23</v>
      </c>
      <c r="C38" s="19"/>
      <c r="D38" s="25"/>
      <c r="E38" s="28"/>
      <c r="F38" s="26"/>
      <c r="G38" s="26"/>
      <c r="H38" s="16"/>
      <c r="I38" s="17"/>
    </row>
    <row r="39" spans="2:9" ht="63.75">
      <c r="B39" s="18" t="s">
        <v>33</v>
      </c>
      <c r="C39" s="19"/>
      <c r="D39" s="25"/>
      <c r="E39" s="26"/>
      <c r="F39" s="26"/>
      <c r="G39" s="26"/>
      <c r="H39" s="16"/>
      <c r="I39" s="17"/>
    </row>
    <row r="40" spans="2:9" ht="38.25">
      <c r="B40" s="18" t="s">
        <v>34</v>
      </c>
      <c r="C40" s="19"/>
      <c r="D40" s="25"/>
      <c r="E40" s="26"/>
      <c r="F40" s="26"/>
      <c r="G40" s="26"/>
      <c r="H40" s="16"/>
      <c r="I40" s="17"/>
    </row>
    <row r="41" spans="2:9" ht="102">
      <c r="B41" s="18" t="s">
        <v>35</v>
      </c>
      <c r="C41" s="19"/>
      <c r="D41" s="25"/>
      <c r="E41" s="26"/>
      <c r="F41" s="26"/>
      <c r="G41" s="26"/>
      <c r="H41" s="16"/>
      <c r="I41" s="17"/>
    </row>
    <row r="42" spans="2:9" ht="12.75">
      <c r="B42" s="18"/>
      <c r="C42" s="19"/>
      <c r="D42" s="25"/>
      <c r="E42" s="26"/>
      <c r="F42" s="26"/>
      <c r="G42" s="26"/>
      <c r="H42" s="16"/>
      <c r="I42" s="17"/>
    </row>
    <row r="43" spans="1:9" ht="13.5">
      <c r="A43" s="47" t="s">
        <v>36</v>
      </c>
      <c r="B43" s="47"/>
      <c r="C43" s="19"/>
      <c r="D43" s="15"/>
      <c r="E43" s="16"/>
      <c r="F43" s="16"/>
      <c r="G43" s="16"/>
      <c r="H43" s="16"/>
      <c r="I43" s="17"/>
    </row>
    <row r="44" spans="2:9" ht="12.75">
      <c r="B44" s="32" t="s">
        <v>37</v>
      </c>
      <c r="C44" s="33"/>
      <c r="D44" s="34">
        <v>10</v>
      </c>
      <c r="E44" s="35" t="s">
        <v>29</v>
      </c>
      <c r="F44" s="35"/>
      <c r="G44" s="36">
        <f>D44*F44</f>
        <v>0</v>
      </c>
      <c r="H44" s="16"/>
      <c r="I44" s="17"/>
    </row>
    <row r="45" spans="2:9" ht="12.75">
      <c r="B45" s="18"/>
      <c r="C45" s="19"/>
      <c r="D45" s="15"/>
      <c r="E45" s="16"/>
      <c r="F45" s="16"/>
      <c r="G45" s="16"/>
      <c r="H45" s="16"/>
      <c r="I45" s="17"/>
    </row>
    <row r="46" spans="2:9" ht="12.75">
      <c r="B46" s="18"/>
      <c r="C46" s="19"/>
      <c r="D46" s="15"/>
      <c r="E46" s="16"/>
      <c r="F46" s="16"/>
      <c r="G46" s="16"/>
      <c r="H46" s="16"/>
      <c r="I46" s="17"/>
    </row>
    <row r="47" spans="1:9" ht="12.75">
      <c r="A47" s="1" t="s">
        <v>38</v>
      </c>
      <c r="B47" s="12"/>
      <c r="C47" s="19"/>
      <c r="D47" s="15"/>
      <c r="E47" s="16"/>
      <c r="F47" s="16"/>
      <c r="G47" s="16"/>
      <c r="H47" s="16"/>
      <c r="I47" s="17"/>
    </row>
    <row r="48" spans="2:9" ht="12.75">
      <c r="B48" s="18" t="s">
        <v>39</v>
      </c>
      <c r="C48" s="19"/>
      <c r="D48" s="15"/>
      <c r="E48" s="16"/>
      <c r="F48" s="16"/>
      <c r="G48" s="16"/>
      <c r="H48" s="16"/>
      <c r="I48" s="17"/>
    </row>
    <row r="49" spans="2:9" ht="68.25" customHeight="1">
      <c r="B49" s="18" t="s">
        <v>40</v>
      </c>
      <c r="C49" s="19"/>
      <c r="D49" s="25"/>
      <c r="E49" s="26"/>
      <c r="F49" s="26"/>
      <c r="G49" s="26"/>
      <c r="H49" s="16"/>
      <c r="I49" s="17"/>
    </row>
    <row r="50" spans="2:9" ht="12.75">
      <c r="B50" s="18" t="s">
        <v>41</v>
      </c>
      <c r="C50" s="19"/>
      <c r="D50" s="15"/>
      <c r="E50" s="16"/>
      <c r="F50" s="16"/>
      <c r="G50" s="16"/>
      <c r="H50" s="16"/>
      <c r="I50" s="17"/>
    </row>
    <row r="51" spans="2:9" ht="38.25">
      <c r="B51" s="18" t="s">
        <v>42</v>
      </c>
      <c r="C51" s="19"/>
      <c r="D51" s="25"/>
      <c r="E51" s="26"/>
      <c r="F51" s="26"/>
      <c r="G51" s="26"/>
      <c r="H51" s="16"/>
      <c r="I51" s="17"/>
    </row>
    <row r="52" spans="2:9" ht="57" customHeight="1">
      <c r="B52" s="18" t="s">
        <v>43</v>
      </c>
      <c r="C52" s="19"/>
      <c r="D52" s="25"/>
      <c r="E52" s="26"/>
      <c r="F52" s="26"/>
      <c r="G52" s="26"/>
      <c r="H52" s="16"/>
      <c r="I52" s="17"/>
    </row>
    <row r="53" spans="2:9" ht="12.75">
      <c r="B53" s="18"/>
      <c r="C53" s="19"/>
      <c r="D53" s="15"/>
      <c r="E53" s="16"/>
      <c r="F53" s="16"/>
      <c r="G53" s="16"/>
      <c r="H53" s="16"/>
      <c r="I53" s="17"/>
    </row>
    <row r="54" spans="1:9" ht="13.5">
      <c r="A54" s="47" t="s">
        <v>44</v>
      </c>
      <c r="B54" s="47"/>
      <c r="C54" s="19"/>
      <c r="D54" s="34">
        <v>1</v>
      </c>
      <c r="E54" s="35" t="s">
        <v>45</v>
      </c>
      <c r="F54" s="35"/>
      <c r="G54" s="35">
        <f>D54*F54</f>
        <v>0</v>
      </c>
      <c r="H54" s="16"/>
      <c r="I54" s="17"/>
    </row>
    <row r="55" spans="2:9" ht="12.75">
      <c r="B55" s="18"/>
      <c r="C55" s="19"/>
      <c r="D55" s="15"/>
      <c r="E55" s="16"/>
      <c r="F55" s="16"/>
      <c r="G55" s="16"/>
      <c r="H55" s="16"/>
      <c r="I55" s="17"/>
    </row>
    <row r="56" spans="2:8" ht="12.75">
      <c r="B56" s="1"/>
      <c r="C56" s="8"/>
      <c r="D56" s="37"/>
      <c r="E56" s="37"/>
      <c r="F56" s="37"/>
      <c r="G56" s="38"/>
      <c r="H56" s="38"/>
    </row>
    <row r="57" spans="2:8" ht="12.75">
      <c r="B57" s="1"/>
      <c r="C57" s="8"/>
      <c r="D57" s="37"/>
      <c r="E57" s="37"/>
      <c r="F57" s="37"/>
      <c r="G57" s="38"/>
      <c r="H57" s="38"/>
    </row>
    <row r="58" spans="2:8" ht="12.75">
      <c r="B58" s="1"/>
      <c r="C58" s="8"/>
      <c r="D58" s="37"/>
      <c r="E58" s="37"/>
      <c r="F58" s="37"/>
      <c r="G58" s="38"/>
      <c r="H58" s="38"/>
    </row>
    <row r="59" spans="2:8" ht="12.75">
      <c r="B59" s="1"/>
      <c r="C59" s="8"/>
      <c r="D59" s="37"/>
      <c r="E59" s="37"/>
      <c r="F59" s="37"/>
      <c r="G59" s="38"/>
      <c r="H59" s="38"/>
    </row>
    <row r="60" spans="2:8" ht="12.75">
      <c r="B60" s="1"/>
      <c r="C60" s="8"/>
      <c r="D60" s="37"/>
      <c r="E60" s="37"/>
      <c r="F60" s="37"/>
      <c r="G60" s="38"/>
      <c r="H60" s="38"/>
    </row>
    <row r="61" spans="2:8" ht="12.75">
      <c r="B61" s="1"/>
      <c r="C61" s="8"/>
      <c r="D61" s="37"/>
      <c r="E61" s="37"/>
      <c r="F61" s="37"/>
      <c r="G61" s="38"/>
      <c r="H61" s="38"/>
    </row>
    <row r="62" spans="2:8" ht="12.75">
      <c r="B62" s="1"/>
      <c r="C62" s="8"/>
      <c r="D62" s="37"/>
      <c r="E62" s="37"/>
      <c r="F62" s="37"/>
      <c r="G62" s="38"/>
      <c r="H62" s="38"/>
    </row>
    <row r="63" spans="2:8" ht="12.75">
      <c r="B63" s="1"/>
      <c r="C63" s="8"/>
      <c r="D63" s="37"/>
      <c r="E63" s="37"/>
      <c r="F63" s="37"/>
      <c r="G63" s="38"/>
      <c r="H63" s="38"/>
    </row>
    <row r="64" spans="2:8" ht="12.75">
      <c r="B64" s="1"/>
      <c r="C64" s="8"/>
      <c r="D64" s="37"/>
      <c r="E64" s="37"/>
      <c r="F64" s="37"/>
      <c r="G64" s="38"/>
      <c r="H64" s="38"/>
    </row>
    <row r="65" spans="2:8" ht="12.75">
      <c r="B65" s="1"/>
      <c r="C65" s="8"/>
      <c r="D65" s="37"/>
      <c r="E65" s="37"/>
      <c r="F65" s="37"/>
      <c r="G65" s="38"/>
      <c r="H65" s="38"/>
    </row>
    <row r="66" spans="2:8" ht="12.75">
      <c r="B66" s="1"/>
      <c r="C66" s="8"/>
      <c r="D66" s="37"/>
      <c r="E66" s="37"/>
      <c r="F66" s="37"/>
      <c r="G66" s="38"/>
      <c r="H66" s="38"/>
    </row>
    <row r="67" spans="2:8" ht="12.75">
      <c r="B67" s="1"/>
      <c r="C67" s="8"/>
      <c r="D67" s="37"/>
      <c r="E67" s="37"/>
      <c r="F67" s="37"/>
      <c r="G67" s="38"/>
      <c r="H67" s="38"/>
    </row>
    <row r="68" spans="2:8" ht="12.75">
      <c r="B68" s="1"/>
      <c r="C68" s="8"/>
      <c r="D68" s="37"/>
      <c r="E68" s="37"/>
      <c r="F68" s="37"/>
      <c r="G68" s="38"/>
      <c r="H68" s="38"/>
    </row>
    <row r="69" spans="2:8" ht="12.75">
      <c r="B69" s="1"/>
      <c r="C69" s="8"/>
      <c r="D69" s="37"/>
      <c r="E69" s="37"/>
      <c r="F69" s="37"/>
      <c r="G69" s="38"/>
      <c r="H69" s="38"/>
    </row>
    <row r="70" spans="2:8" ht="12.75">
      <c r="B70" s="1"/>
      <c r="C70" s="8"/>
      <c r="D70" s="37"/>
      <c r="E70" s="37"/>
      <c r="F70" s="37"/>
      <c r="G70" s="38"/>
      <c r="H70" s="38"/>
    </row>
    <row r="71" spans="1:8" ht="12.75">
      <c r="A71" s="39"/>
      <c r="B71" s="40"/>
      <c r="C71" s="41"/>
      <c r="D71" s="41"/>
      <c r="E71" s="41"/>
      <c r="F71" s="42"/>
      <c r="G71" s="43"/>
      <c r="H71" s="16"/>
    </row>
  </sheetData>
  <sheetProtection/>
  <mergeCells count="5">
    <mergeCell ref="B1:G2"/>
    <mergeCell ref="A19:B19"/>
    <mergeCell ref="A30:B30"/>
    <mergeCell ref="A43:B43"/>
    <mergeCell ref="A54:B54"/>
  </mergeCells>
  <printOptions/>
  <pageMargins left="0.7000000000000001" right="0.7000000000000001" top="0.75" bottom="0.75" header="0.30000000000000004" footer="0.30000000000000004"/>
  <pageSetup orientation="portrait" paperSize="9"/>
</worksheet>
</file>

<file path=xl/worksheets/sheet2.xml><?xml version="1.0" encoding="utf-8"?>
<worksheet xmlns="http://schemas.openxmlformats.org/spreadsheetml/2006/main" xmlns:r="http://schemas.openxmlformats.org/officeDocument/2006/relationships">
  <dimension ref="A1:L109"/>
  <sheetViews>
    <sheetView zoomScalePageLayoutView="0" workbookViewId="0" topLeftCell="A1">
      <selection activeCell="A1" sqref="A1"/>
    </sheetView>
  </sheetViews>
  <sheetFormatPr defaultColWidth="9.140625" defaultRowHeight="21.75" customHeight="1"/>
  <cols>
    <col min="1" max="1" width="7.8515625" style="123" customWidth="1"/>
    <col min="2" max="2" width="1.7109375" style="123" customWidth="1"/>
    <col min="3" max="3" width="39.421875" style="124" customWidth="1"/>
    <col min="4" max="4" width="14.7109375" style="104" customWidth="1"/>
    <col min="5" max="5" width="13.421875" style="105" customWidth="1"/>
    <col min="6" max="6" width="8.57421875" style="125" customWidth="1"/>
    <col min="7" max="7" width="3.7109375" style="55" customWidth="1"/>
    <col min="8" max="8" width="17.140625" style="126" customWidth="1"/>
    <col min="9" max="9" width="4.421875" style="127" customWidth="1"/>
    <col min="10" max="10" width="21.28125" style="128" customWidth="1"/>
    <col min="11" max="11" width="21.7109375" style="49" bestFit="1" customWidth="1"/>
    <col min="12" max="12" width="69.8515625" style="49" customWidth="1"/>
    <col min="13" max="13" width="68.57421875" style="49" customWidth="1"/>
    <col min="14" max="255" width="11.421875" style="49" customWidth="1"/>
    <col min="256" max="16384" width="7.8515625" style="49" customWidth="1"/>
  </cols>
  <sheetData>
    <row r="1" spans="1:10" ht="45.75" customHeight="1">
      <c r="A1" s="156" t="s">
        <v>46</v>
      </c>
      <c r="B1" s="156"/>
      <c r="C1" s="156"/>
      <c r="D1" s="156"/>
      <c r="E1" s="156"/>
      <c r="F1" s="156"/>
      <c r="G1" s="156"/>
      <c r="H1" s="156"/>
      <c r="I1" s="156"/>
      <c r="J1" s="156"/>
    </row>
    <row r="2" spans="1:10" ht="21.75" customHeight="1">
      <c r="A2" s="48"/>
      <c r="B2" s="50"/>
      <c r="C2" s="50"/>
      <c r="D2" s="50"/>
      <c r="E2" s="51"/>
      <c r="F2" s="50"/>
      <c r="G2" s="50"/>
      <c r="H2" s="50"/>
      <c r="I2" s="50"/>
      <c r="J2" s="50"/>
    </row>
    <row r="3" spans="1:10" s="59" customFormat="1" ht="21.75" customHeight="1">
      <c r="A3" s="52" t="s">
        <v>47</v>
      </c>
      <c r="B3" s="53"/>
      <c r="C3" s="157" t="s">
        <v>48</v>
      </c>
      <c r="D3" s="157"/>
      <c r="E3" s="157"/>
      <c r="F3" s="157"/>
      <c r="G3" s="55"/>
      <c r="H3" s="56"/>
      <c r="I3" s="57"/>
      <c r="J3" s="58"/>
    </row>
    <row r="4" spans="1:10" s="59" customFormat="1" ht="21.75" customHeight="1">
      <c r="A4" s="53"/>
      <c r="B4" s="53"/>
      <c r="C4" s="60"/>
      <c r="D4" s="61"/>
      <c r="E4" s="62"/>
      <c r="F4" s="55"/>
      <c r="G4" s="55"/>
      <c r="H4" s="56"/>
      <c r="I4" s="57"/>
      <c r="J4" s="58"/>
    </row>
    <row r="5" spans="1:10" s="59" customFormat="1" ht="21.75" customHeight="1">
      <c r="A5" s="52" t="s">
        <v>49</v>
      </c>
      <c r="B5" s="63"/>
      <c r="C5" s="157" t="s">
        <v>50</v>
      </c>
      <c r="D5" s="157"/>
      <c r="E5" s="157"/>
      <c r="F5" s="157"/>
      <c r="G5" s="64"/>
      <c r="H5" s="158"/>
      <c r="I5" s="158"/>
      <c r="J5" s="158"/>
    </row>
    <row r="6" spans="1:10" s="59" customFormat="1" ht="21.75" customHeight="1">
      <c r="A6" s="52"/>
      <c r="B6" s="63"/>
      <c r="C6" s="54"/>
      <c r="D6" s="66"/>
      <c r="E6" s="67"/>
      <c r="F6" s="68"/>
      <c r="G6" s="64"/>
      <c r="H6" s="65"/>
      <c r="I6" s="69"/>
      <c r="J6" s="69"/>
    </row>
    <row r="7" spans="1:10" s="59" customFormat="1" ht="31.5" customHeight="1">
      <c r="A7" s="70" t="s">
        <v>51</v>
      </c>
      <c r="B7" s="71"/>
      <c r="C7" s="72" t="s">
        <v>52</v>
      </c>
      <c r="D7" s="72" t="s">
        <v>53</v>
      </c>
      <c r="E7" s="73" t="s">
        <v>54</v>
      </c>
      <c r="F7" s="72"/>
      <c r="G7" s="73"/>
      <c r="H7" s="73" t="s">
        <v>55</v>
      </c>
      <c r="I7" s="74"/>
      <c r="J7" s="75" t="s">
        <v>56</v>
      </c>
    </row>
    <row r="8" spans="1:10" s="59" customFormat="1" ht="21.75" customHeight="1">
      <c r="A8" s="76"/>
      <c r="B8" s="63"/>
      <c r="C8" s="77"/>
      <c r="D8" s="66"/>
      <c r="E8" s="67"/>
      <c r="F8" s="68"/>
      <c r="G8" s="64"/>
      <c r="H8" s="56"/>
      <c r="I8" s="78"/>
      <c r="J8" s="79"/>
    </row>
    <row r="9" spans="1:10" s="59" customFormat="1" ht="102.75" customHeight="1">
      <c r="A9" s="80" t="s">
        <v>10</v>
      </c>
      <c r="B9" s="159" t="s">
        <v>57</v>
      </c>
      <c r="C9" s="159"/>
      <c r="D9" s="159"/>
      <c r="E9" s="159"/>
      <c r="F9" s="159"/>
      <c r="G9" s="159"/>
      <c r="H9" s="159"/>
      <c r="I9" s="82"/>
      <c r="J9" s="62"/>
    </row>
    <row r="10" spans="1:10" s="59" customFormat="1" ht="21.75" customHeight="1">
      <c r="A10" s="83"/>
      <c r="B10" s="83"/>
      <c r="C10" s="84"/>
      <c r="D10" s="61"/>
      <c r="E10" s="62"/>
      <c r="F10" s="61"/>
      <c r="G10" s="85"/>
      <c r="H10" s="56"/>
      <c r="I10" s="85"/>
      <c r="J10" s="62"/>
    </row>
    <row r="11" spans="1:10" s="59" customFormat="1" ht="21.75" customHeight="1">
      <c r="A11" s="86"/>
      <c r="B11" s="80"/>
      <c r="C11" s="84"/>
      <c r="D11" s="61" t="s">
        <v>58</v>
      </c>
      <c r="E11" s="62">
        <v>40</v>
      </c>
      <c r="F11" s="87"/>
      <c r="G11" s="85" t="s">
        <v>59</v>
      </c>
      <c r="H11" s="56"/>
      <c r="I11" s="85" t="s">
        <v>19</v>
      </c>
      <c r="J11" s="88">
        <f>E11*H11</f>
        <v>0</v>
      </c>
    </row>
    <row r="12" spans="1:10" s="59" customFormat="1" ht="21.75" customHeight="1">
      <c r="A12" s="83"/>
      <c r="B12" s="83"/>
      <c r="C12" s="89"/>
      <c r="D12" s="90"/>
      <c r="E12" s="91"/>
      <c r="F12" s="90"/>
      <c r="G12" s="92"/>
      <c r="H12" s="93"/>
      <c r="I12" s="92"/>
      <c r="J12" s="91"/>
    </row>
    <row r="13" spans="1:10" s="59" customFormat="1" ht="21.75" customHeight="1">
      <c r="A13" s="83" t="s">
        <v>16</v>
      </c>
      <c r="B13" s="160" t="s">
        <v>60</v>
      </c>
      <c r="C13" s="160"/>
      <c r="D13" s="160"/>
      <c r="E13" s="160"/>
      <c r="F13" s="160"/>
      <c r="G13" s="160"/>
      <c r="H13" s="160"/>
      <c r="I13" s="85"/>
      <c r="J13" s="62"/>
    </row>
    <row r="14" spans="1:10" s="59" customFormat="1" ht="21.75" customHeight="1">
      <c r="A14" s="86"/>
      <c r="B14" s="80"/>
      <c r="C14" s="84"/>
      <c r="D14" s="61" t="s">
        <v>58</v>
      </c>
      <c r="E14" s="62">
        <v>35</v>
      </c>
      <c r="F14" s="87"/>
      <c r="G14" s="85" t="s">
        <v>59</v>
      </c>
      <c r="H14" s="56"/>
      <c r="I14" s="85" t="s">
        <v>19</v>
      </c>
      <c r="J14" s="88">
        <f>E14*H14</f>
        <v>0</v>
      </c>
    </row>
    <row r="15" spans="1:10" s="59" customFormat="1" ht="21.75" customHeight="1">
      <c r="A15" s="83"/>
      <c r="B15" s="84"/>
      <c r="C15" s="84"/>
      <c r="D15" s="61"/>
      <c r="E15" s="62"/>
      <c r="F15" s="61"/>
      <c r="G15" s="61"/>
      <c r="H15" s="94"/>
      <c r="I15" s="85"/>
      <c r="J15" s="62"/>
    </row>
    <row r="16" spans="1:10" s="59" customFormat="1" ht="54" customHeight="1">
      <c r="A16" s="83" t="s">
        <v>61</v>
      </c>
      <c r="B16" s="159" t="s">
        <v>62</v>
      </c>
      <c r="C16" s="159"/>
      <c r="D16" s="159"/>
      <c r="E16" s="159"/>
      <c r="F16" s="159"/>
      <c r="G16" s="159"/>
      <c r="H16" s="159"/>
      <c r="I16" s="95"/>
      <c r="J16" s="62"/>
    </row>
    <row r="17" spans="1:10" s="59" customFormat="1" ht="21.75" customHeight="1">
      <c r="A17" s="83"/>
      <c r="B17" s="96"/>
      <c r="C17" s="97"/>
      <c r="E17" s="58"/>
      <c r="H17" s="55"/>
      <c r="I17" s="95"/>
      <c r="J17" s="62"/>
    </row>
    <row r="18" spans="1:10" s="59" customFormat="1" ht="21.75" customHeight="1">
      <c r="A18" s="86"/>
      <c r="B18" s="80"/>
      <c r="C18" s="84"/>
      <c r="D18" s="61" t="s">
        <v>15</v>
      </c>
      <c r="E18" s="62">
        <v>1</v>
      </c>
      <c r="F18" s="87"/>
      <c r="G18" s="85" t="s">
        <v>59</v>
      </c>
      <c r="H18" s="56"/>
      <c r="I18" s="85" t="s">
        <v>19</v>
      </c>
      <c r="J18" s="88">
        <f>E18*H18</f>
        <v>0</v>
      </c>
    </row>
    <row r="19" spans="1:10" s="59" customFormat="1" ht="21.75" customHeight="1">
      <c r="A19" s="86"/>
      <c r="B19" s="80"/>
      <c r="C19" s="84"/>
      <c r="D19" s="61"/>
      <c r="E19" s="62"/>
      <c r="F19" s="87"/>
      <c r="G19" s="85"/>
      <c r="H19" s="98"/>
      <c r="I19" s="85"/>
      <c r="J19" s="62"/>
    </row>
    <row r="20" spans="1:10" s="59" customFormat="1" ht="45" customHeight="1">
      <c r="A20" s="83" t="s">
        <v>63</v>
      </c>
      <c r="B20" s="159" t="s">
        <v>64</v>
      </c>
      <c r="C20" s="159"/>
      <c r="D20" s="159"/>
      <c r="E20" s="159"/>
      <c r="F20" s="159"/>
      <c r="G20" s="159"/>
      <c r="H20" s="159"/>
      <c r="I20" s="85"/>
      <c r="J20" s="62"/>
    </row>
    <row r="21" spans="1:10" s="59" customFormat="1" ht="21.75" customHeight="1">
      <c r="A21" s="83"/>
      <c r="B21" s="84"/>
      <c r="C21" s="97"/>
      <c r="E21" s="58"/>
      <c r="H21" s="55"/>
      <c r="I21" s="85"/>
      <c r="J21" s="62"/>
    </row>
    <row r="22" spans="1:10" s="59" customFormat="1" ht="21.75" customHeight="1">
      <c r="A22" s="86"/>
      <c r="B22" s="80"/>
      <c r="C22" s="84"/>
      <c r="D22" s="61" t="s">
        <v>15</v>
      </c>
      <c r="E22" s="62">
        <v>1</v>
      </c>
      <c r="F22" s="87"/>
      <c r="G22" s="85" t="s">
        <v>59</v>
      </c>
      <c r="H22" s="56"/>
      <c r="I22" s="85" t="s">
        <v>19</v>
      </c>
      <c r="J22" s="88">
        <f>E22*H22</f>
        <v>0</v>
      </c>
    </row>
    <row r="23" spans="1:10" s="59" customFormat="1" ht="21.75" customHeight="1">
      <c r="A23" s="86"/>
      <c r="B23" s="80"/>
      <c r="C23" s="84"/>
      <c r="D23" s="61"/>
      <c r="E23" s="62"/>
      <c r="F23" s="87"/>
      <c r="G23" s="85"/>
      <c r="H23" s="56"/>
      <c r="I23" s="85"/>
      <c r="J23" s="94"/>
    </row>
    <row r="24" spans="1:10" s="59" customFormat="1" ht="41.25" customHeight="1">
      <c r="A24" s="83" t="s">
        <v>65</v>
      </c>
      <c r="B24" s="159" t="s">
        <v>66</v>
      </c>
      <c r="C24" s="159"/>
      <c r="D24" s="159"/>
      <c r="E24" s="159"/>
      <c r="F24" s="159"/>
      <c r="G24" s="159"/>
      <c r="H24" s="159"/>
      <c r="I24" s="85"/>
      <c r="J24" s="62"/>
    </row>
    <row r="25" spans="1:10" s="59" customFormat="1" ht="21.75" customHeight="1">
      <c r="A25" s="83"/>
      <c r="B25" s="84"/>
      <c r="C25" s="97"/>
      <c r="E25" s="58"/>
      <c r="H25" s="55"/>
      <c r="I25" s="85"/>
      <c r="J25" s="62"/>
    </row>
    <row r="26" spans="1:10" s="59" customFormat="1" ht="21.75" customHeight="1">
      <c r="A26" s="86"/>
      <c r="B26" s="80"/>
      <c r="C26" s="84"/>
      <c r="D26" s="61" t="s">
        <v>15</v>
      </c>
      <c r="E26" s="62">
        <v>1</v>
      </c>
      <c r="F26" s="87"/>
      <c r="G26" s="85" t="s">
        <v>59</v>
      </c>
      <c r="H26" s="56"/>
      <c r="I26" s="85" t="s">
        <v>19</v>
      </c>
      <c r="J26" s="88">
        <f>E26*H26</f>
        <v>0</v>
      </c>
    </row>
    <row r="27" spans="1:10" s="59" customFormat="1" ht="21.75" customHeight="1">
      <c r="A27" s="86"/>
      <c r="B27" s="80"/>
      <c r="C27" s="84"/>
      <c r="D27" s="61"/>
      <c r="E27" s="62"/>
      <c r="F27" s="87"/>
      <c r="G27" s="85"/>
      <c r="H27" s="56"/>
      <c r="I27" s="85"/>
      <c r="J27" s="94"/>
    </row>
    <row r="28" spans="1:10" s="59" customFormat="1" ht="37.5" customHeight="1">
      <c r="A28" s="83" t="s">
        <v>67</v>
      </c>
      <c r="B28" s="161" t="s">
        <v>68</v>
      </c>
      <c r="C28" s="161"/>
      <c r="D28" s="161"/>
      <c r="E28" s="161"/>
      <c r="F28" s="161"/>
      <c r="G28" s="161"/>
      <c r="H28" s="161"/>
      <c r="I28" s="95"/>
      <c r="J28" s="62"/>
    </row>
    <row r="29" spans="1:10" s="59" customFormat="1" ht="21.75" customHeight="1">
      <c r="A29" s="83"/>
      <c r="B29" s="96"/>
      <c r="C29" s="97"/>
      <c r="D29" s="99"/>
      <c r="E29" s="58"/>
      <c r="F29" s="99"/>
      <c r="G29" s="99"/>
      <c r="H29" s="100"/>
      <c r="I29" s="95"/>
      <c r="J29" s="62"/>
    </row>
    <row r="30" spans="1:10" s="59" customFormat="1" ht="21.75" customHeight="1">
      <c r="A30" s="86"/>
      <c r="B30" s="80"/>
      <c r="C30" s="84"/>
      <c r="D30" s="61" t="s">
        <v>69</v>
      </c>
      <c r="E30" s="62">
        <v>35</v>
      </c>
      <c r="F30" s="87"/>
      <c r="G30" s="85" t="s">
        <v>59</v>
      </c>
      <c r="H30" s="56"/>
      <c r="I30" s="85" t="s">
        <v>19</v>
      </c>
      <c r="J30" s="88">
        <f>E30*H30</f>
        <v>0</v>
      </c>
    </row>
    <row r="31" spans="1:10" s="59" customFormat="1" ht="21.75" customHeight="1">
      <c r="A31" s="86"/>
      <c r="B31" s="80"/>
      <c r="C31" s="84"/>
      <c r="D31" s="61"/>
      <c r="E31" s="62"/>
      <c r="F31" s="87"/>
      <c r="G31" s="85"/>
      <c r="H31" s="98"/>
      <c r="I31" s="85"/>
      <c r="J31" s="62"/>
    </row>
    <row r="32" spans="1:10" s="59" customFormat="1" ht="23.25" customHeight="1">
      <c r="A32" s="83" t="s">
        <v>70</v>
      </c>
      <c r="B32" s="162" t="s">
        <v>71</v>
      </c>
      <c r="C32" s="162"/>
      <c r="D32" s="162"/>
      <c r="E32" s="162"/>
      <c r="F32" s="162"/>
      <c r="G32" s="162"/>
      <c r="H32" s="162"/>
      <c r="I32" s="85"/>
      <c r="J32" s="62"/>
    </row>
    <row r="33" spans="1:10" s="59" customFormat="1" ht="21.75" customHeight="1">
      <c r="A33" s="83"/>
      <c r="B33" s="84"/>
      <c r="C33" s="84"/>
      <c r="D33" s="61"/>
      <c r="E33" s="62"/>
      <c r="F33" s="61"/>
      <c r="G33" s="61"/>
      <c r="H33" s="94"/>
      <c r="I33" s="85"/>
      <c r="J33" s="62"/>
    </row>
    <row r="34" spans="1:10" s="59" customFormat="1" ht="21.75" customHeight="1">
      <c r="A34" s="86"/>
      <c r="B34" s="80"/>
      <c r="C34" s="84"/>
      <c r="D34" s="61" t="s">
        <v>15</v>
      </c>
      <c r="E34" s="62">
        <v>2</v>
      </c>
      <c r="F34" s="87"/>
      <c r="G34" s="85" t="s">
        <v>59</v>
      </c>
      <c r="H34" s="56"/>
      <c r="I34" s="85" t="s">
        <v>19</v>
      </c>
      <c r="J34" s="88">
        <f>E34*H34</f>
        <v>0</v>
      </c>
    </row>
    <row r="35" spans="1:10" s="59" customFormat="1" ht="21.75" customHeight="1">
      <c r="A35" s="86"/>
      <c r="B35" s="80"/>
      <c r="C35" s="84"/>
      <c r="D35" s="61"/>
      <c r="E35" s="62"/>
      <c r="F35" s="87"/>
      <c r="G35" s="85"/>
      <c r="H35" s="98"/>
      <c r="I35" s="85"/>
      <c r="J35" s="62"/>
    </row>
    <row r="36" spans="1:10" s="59" customFormat="1" ht="21.75" customHeight="1">
      <c r="A36" s="83" t="s">
        <v>72</v>
      </c>
      <c r="B36" s="159" t="s">
        <v>73</v>
      </c>
      <c r="C36" s="159"/>
      <c r="D36" s="159"/>
      <c r="E36" s="159"/>
      <c r="F36" s="159"/>
      <c r="G36" s="159"/>
      <c r="H36" s="159"/>
      <c r="I36" s="85"/>
      <c r="J36" s="62"/>
    </row>
    <row r="37" spans="1:10" s="59" customFormat="1" ht="21.75" customHeight="1">
      <c r="A37" s="86"/>
      <c r="B37" s="84"/>
      <c r="C37" s="84"/>
      <c r="D37" s="61"/>
      <c r="E37" s="62"/>
      <c r="F37" s="61"/>
      <c r="G37" s="61"/>
      <c r="H37" s="94"/>
      <c r="I37" s="85"/>
      <c r="J37" s="62"/>
    </row>
    <row r="38" spans="1:10" s="59" customFormat="1" ht="21.75" customHeight="1">
      <c r="A38" s="86"/>
      <c r="B38" s="84"/>
      <c r="C38" s="84"/>
      <c r="D38" s="61" t="s">
        <v>15</v>
      </c>
      <c r="E38" s="62">
        <v>2</v>
      </c>
      <c r="F38" s="87"/>
      <c r="G38" s="85" t="s">
        <v>59</v>
      </c>
      <c r="H38" s="56"/>
      <c r="I38" s="85" t="s">
        <v>19</v>
      </c>
      <c r="J38" s="88">
        <f>E38*H38</f>
        <v>0</v>
      </c>
    </row>
    <row r="39" spans="1:10" s="59" customFormat="1" ht="21.75" customHeight="1">
      <c r="A39" s="86"/>
      <c r="B39" s="84"/>
      <c r="C39" s="84"/>
      <c r="D39" s="61"/>
      <c r="E39" s="62"/>
      <c r="F39" s="87"/>
      <c r="G39" s="85"/>
      <c r="H39" s="56"/>
      <c r="I39" s="85"/>
      <c r="J39" s="94"/>
    </row>
    <row r="40" spans="1:10" s="59" customFormat="1" ht="69" customHeight="1">
      <c r="A40" s="83" t="s">
        <v>74</v>
      </c>
      <c r="B40" s="159" t="s">
        <v>75</v>
      </c>
      <c r="C40" s="159"/>
      <c r="D40" s="159"/>
      <c r="E40" s="159"/>
      <c r="F40" s="159"/>
      <c r="G40" s="159"/>
      <c r="H40" s="159"/>
      <c r="I40" s="85"/>
      <c r="J40" s="62"/>
    </row>
    <row r="41" spans="1:10" s="59" customFormat="1" ht="21.75" customHeight="1">
      <c r="A41" s="86"/>
      <c r="B41" s="84"/>
      <c r="C41" s="84"/>
      <c r="D41" s="61"/>
      <c r="E41" s="62"/>
      <c r="F41" s="61"/>
      <c r="G41" s="61"/>
      <c r="H41" s="94"/>
      <c r="I41" s="85"/>
      <c r="J41" s="62"/>
    </row>
    <row r="42" spans="1:10" s="59" customFormat="1" ht="21.75" customHeight="1">
      <c r="A42" s="86"/>
      <c r="B42" s="84"/>
      <c r="C42" s="84"/>
      <c r="D42" s="61" t="s">
        <v>15</v>
      </c>
      <c r="E42" s="62">
        <v>1</v>
      </c>
      <c r="F42" s="87"/>
      <c r="G42" s="85" t="s">
        <v>59</v>
      </c>
      <c r="H42" s="56"/>
      <c r="I42" s="85" t="s">
        <v>19</v>
      </c>
      <c r="J42" s="88">
        <f>E42*H42</f>
        <v>0</v>
      </c>
    </row>
    <row r="43" spans="1:10" s="59" customFormat="1" ht="21.75" customHeight="1">
      <c r="A43" s="86"/>
      <c r="B43" s="80"/>
      <c r="C43" s="84"/>
      <c r="D43" s="61"/>
      <c r="E43" s="62"/>
      <c r="F43" s="87"/>
      <c r="G43" s="85"/>
      <c r="H43" s="98"/>
      <c r="I43" s="85"/>
      <c r="J43" s="62"/>
    </row>
    <row r="44" spans="1:10" ht="33.75" customHeight="1">
      <c r="A44" s="101" t="s">
        <v>76</v>
      </c>
      <c r="B44" s="159" t="s">
        <v>77</v>
      </c>
      <c r="C44" s="159"/>
      <c r="D44" s="159"/>
      <c r="E44" s="159"/>
      <c r="F44" s="159"/>
      <c r="G44" s="159"/>
      <c r="H44" s="159"/>
      <c r="I44" s="85"/>
      <c r="J44" s="62"/>
    </row>
    <row r="45" spans="1:10" ht="18.75" customHeight="1">
      <c r="A45" s="101"/>
      <c r="B45" s="83" t="s">
        <v>78</v>
      </c>
      <c r="C45" s="163" t="s">
        <v>79</v>
      </c>
      <c r="D45" s="163"/>
      <c r="E45" s="163"/>
      <c r="F45" s="163"/>
      <c r="G45" s="163"/>
      <c r="H45" s="163"/>
      <c r="I45" s="85"/>
      <c r="J45" s="62"/>
    </row>
    <row r="46" spans="1:10" ht="30" customHeight="1">
      <c r="A46" s="101"/>
      <c r="B46" s="83" t="s">
        <v>78</v>
      </c>
      <c r="C46" s="163" t="s">
        <v>80</v>
      </c>
      <c r="D46" s="163"/>
      <c r="E46" s="163"/>
      <c r="F46" s="163"/>
      <c r="G46" s="163"/>
      <c r="H46" s="163"/>
      <c r="I46" s="96"/>
      <c r="J46" s="62"/>
    </row>
    <row r="47" spans="1:10" ht="15" customHeight="1">
      <c r="A47" s="101"/>
      <c r="B47" s="83" t="s">
        <v>78</v>
      </c>
      <c r="C47" s="163" t="s">
        <v>81</v>
      </c>
      <c r="D47" s="163"/>
      <c r="E47" s="163"/>
      <c r="F47" s="163"/>
      <c r="G47" s="163"/>
      <c r="H47" s="163"/>
      <c r="I47" s="96"/>
      <c r="J47" s="62"/>
    </row>
    <row r="48" spans="1:10" ht="18" customHeight="1">
      <c r="A48" s="101"/>
      <c r="B48" s="83" t="s">
        <v>78</v>
      </c>
      <c r="C48" s="163" t="s">
        <v>82</v>
      </c>
      <c r="D48" s="163"/>
      <c r="E48" s="163"/>
      <c r="F48" s="163"/>
      <c r="G48" s="163"/>
      <c r="H48" s="163"/>
      <c r="I48" s="96"/>
      <c r="J48" s="62"/>
    </row>
    <row r="49" spans="1:10" ht="31.5" customHeight="1">
      <c r="A49" s="101"/>
      <c r="B49" s="83" t="s">
        <v>78</v>
      </c>
      <c r="C49" s="163" t="s">
        <v>83</v>
      </c>
      <c r="D49" s="163"/>
      <c r="E49" s="163"/>
      <c r="F49" s="163"/>
      <c r="G49" s="163"/>
      <c r="H49" s="163"/>
      <c r="I49" s="96"/>
      <c r="J49" s="62"/>
    </row>
    <row r="50" spans="1:10" ht="21.75" customHeight="1">
      <c r="A50" s="101"/>
      <c r="B50" s="83"/>
      <c r="C50" s="81"/>
      <c r="D50" s="81"/>
      <c r="E50" s="102"/>
      <c r="F50" s="81"/>
      <c r="G50" s="81"/>
      <c r="H50" s="81"/>
      <c r="I50" s="81"/>
      <c r="J50" s="62"/>
    </row>
    <row r="51" spans="1:10" ht="21.75" customHeight="1">
      <c r="A51" s="101"/>
      <c r="B51" s="103"/>
      <c r="C51" s="103"/>
      <c r="D51" s="104" t="s">
        <v>45</v>
      </c>
      <c r="E51" s="105">
        <v>1</v>
      </c>
      <c r="F51" s="104"/>
      <c r="G51" s="85" t="s">
        <v>84</v>
      </c>
      <c r="H51" s="56"/>
      <c r="I51" s="85" t="s">
        <v>19</v>
      </c>
      <c r="J51" s="88">
        <f>E51*H51</f>
        <v>0</v>
      </c>
    </row>
    <row r="52" spans="1:10" ht="21.75" customHeight="1">
      <c r="A52" s="101"/>
      <c r="B52" s="103"/>
      <c r="C52" s="103"/>
      <c r="F52" s="104"/>
      <c r="G52" s="85"/>
      <c r="H52" s="106"/>
      <c r="I52" s="107"/>
      <c r="J52" s="105"/>
    </row>
    <row r="53" spans="1:10" ht="55.5" customHeight="1">
      <c r="A53" s="101" t="s">
        <v>85</v>
      </c>
      <c r="B53" s="159" t="s">
        <v>86</v>
      </c>
      <c r="C53" s="159"/>
      <c r="D53" s="159"/>
      <c r="E53" s="159"/>
      <c r="F53" s="159"/>
      <c r="G53" s="159"/>
      <c r="H53" s="159"/>
      <c r="I53" s="85"/>
      <c r="J53" s="62"/>
    </row>
    <row r="54" spans="1:10" ht="21.75" customHeight="1">
      <c r="A54" s="101"/>
      <c r="B54" s="81"/>
      <c r="C54" s="108"/>
      <c r="D54" s="108"/>
      <c r="E54" s="109"/>
      <c r="F54" s="108"/>
      <c r="G54" s="108"/>
      <c r="H54" s="108"/>
      <c r="I54" s="85"/>
      <c r="J54" s="62"/>
    </row>
    <row r="55" spans="1:10" ht="21.75" customHeight="1">
      <c r="A55" s="101"/>
      <c r="B55" s="81"/>
      <c r="C55" s="108"/>
      <c r="D55" s="104" t="s">
        <v>15</v>
      </c>
      <c r="E55" s="105">
        <v>1</v>
      </c>
      <c r="F55" s="104"/>
      <c r="G55" s="85" t="s">
        <v>84</v>
      </c>
      <c r="H55" s="56"/>
      <c r="I55" s="85" t="s">
        <v>19</v>
      </c>
      <c r="J55" s="88">
        <f>E55*H55</f>
        <v>0</v>
      </c>
    </row>
    <row r="56" spans="1:10" ht="21.75" customHeight="1">
      <c r="A56" s="101"/>
      <c r="B56" s="81"/>
      <c r="C56" s="108"/>
      <c r="D56" s="108"/>
      <c r="E56" s="109"/>
      <c r="F56" s="108"/>
      <c r="G56" s="108"/>
      <c r="H56" s="108"/>
      <c r="I56" s="85"/>
      <c r="J56" s="62"/>
    </row>
    <row r="57" spans="1:10" ht="37.5" customHeight="1">
      <c r="A57" s="101" t="s">
        <v>87</v>
      </c>
      <c r="B57" s="159" t="s">
        <v>88</v>
      </c>
      <c r="C57" s="159"/>
      <c r="D57" s="159"/>
      <c r="E57" s="159"/>
      <c r="F57" s="159"/>
      <c r="G57" s="159"/>
      <c r="H57" s="159"/>
      <c r="I57" s="85"/>
      <c r="J57" s="110"/>
    </row>
    <row r="58" spans="1:10" ht="21.75" customHeight="1">
      <c r="A58" s="101"/>
      <c r="B58" s="103"/>
      <c r="C58" s="103"/>
      <c r="F58" s="104"/>
      <c r="G58" s="85"/>
      <c r="H58" s="111"/>
      <c r="I58" s="107"/>
      <c r="J58" s="112"/>
    </row>
    <row r="59" spans="1:10" ht="21.75" customHeight="1">
      <c r="A59" s="101"/>
      <c r="B59" s="103"/>
      <c r="C59" s="103"/>
      <c r="D59" s="104" t="s">
        <v>45</v>
      </c>
      <c r="E59" s="105">
        <v>1</v>
      </c>
      <c r="F59" s="104"/>
      <c r="G59" s="85" t="s">
        <v>84</v>
      </c>
      <c r="H59" s="56"/>
      <c r="I59" s="85" t="s">
        <v>19</v>
      </c>
      <c r="J59" s="88">
        <f>E59*H59</f>
        <v>0</v>
      </c>
    </row>
    <row r="60" spans="1:10" ht="21.75" customHeight="1">
      <c r="A60" s="101"/>
      <c r="B60" s="103"/>
      <c r="C60" s="103"/>
      <c r="F60" s="104"/>
      <c r="G60" s="85"/>
      <c r="H60" s="56"/>
      <c r="I60" s="85"/>
      <c r="J60" s="94"/>
    </row>
    <row r="61" spans="1:10" ht="21.75" customHeight="1">
      <c r="A61" s="101"/>
      <c r="B61" s="103"/>
      <c r="C61" s="103"/>
      <c r="F61" s="104"/>
      <c r="G61" s="85"/>
      <c r="H61" s="106"/>
      <c r="I61" s="107"/>
      <c r="J61" s="105"/>
    </row>
    <row r="62" spans="1:10" ht="21.75" customHeight="1">
      <c r="A62" s="113"/>
      <c r="B62" s="114"/>
      <c r="C62" s="115" t="s">
        <v>89</v>
      </c>
      <c r="D62" s="116"/>
      <c r="E62" s="117"/>
      <c r="F62" s="118"/>
      <c r="G62" s="119"/>
      <c r="H62" s="120"/>
      <c r="I62" s="121" t="s">
        <v>19</v>
      </c>
      <c r="J62" s="122">
        <f>SUM(J9:J61)</f>
        <v>0</v>
      </c>
    </row>
    <row r="65" spans="1:10" s="59" customFormat="1" ht="21.75" customHeight="1">
      <c r="A65" s="52" t="s">
        <v>90</v>
      </c>
      <c r="B65" s="129"/>
      <c r="C65" s="77" t="s">
        <v>91</v>
      </c>
      <c r="D65" s="130"/>
      <c r="E65" s="131"/>
      <c r="F65" s="132"/>
      <c r="G65" s="55"/>
      <c r="H65" s="56"/>
      <c r="I65" s="57"/>
      <c r="J65" s="58"/>
    </row>
    <row r="66" spans="1:12" s="59" customFormat="1" ht="21.75" customHeight="1">
      <c r="A66" s="129"/>
      <c r="B66" s="129"/>
      <c r="C66" s="77"/>
      <c r="D66" s="130"/>
      <c r="E66" s="131"/>
      <c r="F66" s="132"/>
      <c r="G66" s="55"/>
      <c r="H66" s="56"/>
      <c r="I66" s="57"/>
      <c r="J66" s="58"/>
      <c r="L66" s="133"/>
    </row>
    <row r="67" spans="1:10" s="59" customFormat="1" ht="88.5" customHeight="1">
      <c r="A67" s="83" t="s">
        <v>10</v>
      </c>
      <c r="B67" s="159" t="s">
        <v>92</v>
      </c>
      <c r="C67" s="159"/>
      <c r="D67" s="159"/>
      <c r="E67" s="159"/>
      <c r="F67" s="159"/>
      <c r="G67" s="159"/>
      <c r="H67" s="159"/>
      <c r="I67" s="57"/>
      <c r="J67" s="58"/>
    </row>
    <row r="68" spans="1:10" s="59" customFormat="1" ht="33" customHeight="1">
      <c r="A68" s="83"/>
      <c r="B68" s="81"/>
      <c r="C68" s="164" t="s">
        <v>93</v>
      </c>
      <c r="D68" s="164"/>
      <c r="E68" s="164"/>
      <c r="F68" s="164"/>
      <c r="G68" s="164"/>
      <c r="H68" s="164"/>
      <c r="I68" s="57"/>
      <c r="J68" s="58"/>
    </row>
    <row r="69" spans="1:10" s="59" customFormat="1" ht="30" customHeight="1">
      <c r="A69" s="83"/>
      <c r="B69" s="81" t="s">
        <v>94</v>
      </c>
      <c r="C69" s="164" t="s">
        <v>95</v>
      </c>
      <c r="D69" s="164"/>
      <c r="E69" s="164"/>
      <c r="F69" s="164"/>
      <c r="G69" s="164"/>
      <c r="H69" s="164"/>
      <c r="I69" s="57"/>
      <c r="J69" s="58"/>
    </row>
    <row r="70" spans="1:10" s="59" customFormat="1" ht="15" customHeight="1">
      <c r="A70" s="83"/>
      <c r="B70" s="81" t="s">
        <v>94</v>
      </c>
      <c r="C70" s="164" t="s">
        <v>96</v>
      </c>
      <c r="D70" s="164"/>
      <c r="E70" s="164"/>
      <c r="F70" s="164"/>
      <c r="G70" s="164"/>
      <c r="H70" s="164"/>
      <c r="I70" s="57"/>
      <c r="J70" s="58"/>
    </row>
    <row r="71" spans="1:10" s="59" customFormat="1" ht="32.25" customHeight="1">
      <c r="A71" s="83"/>
      <c r="B71" s="81" t="s">
        <v>94</v>
      </c>
      <c r="C71" s="164" t="s">
        <v>97</v>
      </c>
      <c r="D71" s="164"/>
      <c r="E71" s="164"/>
      <c r="F71" s="164"/>
      <c r="G71" s="164"/>
      <c r="H71" s="164"/>
      <c r="I71" s="57"/>
      <c r="J71" s="58"/>
    </row>
    <row r="72" spans="1:10" s="59" customFormat="1" ht="30" customHeight="1">
      <c r="A72" s="83"/>
      <c r="B72" s="81" t="s">
        <v>94</v>
      </c>
      <c r="C72" s="164" t="s">
        <v>98</v>
      </c>
      <c r="D72" s="164"/>
      <c r="E72" s="164"/>
      <c r="F72" s="164"/>
      <c r="G72" s="164"/>
      <c r="H72" s="164"/>
      <c r="I72" s="57"/>
      <c r="J72" s="58"/>
    </row>
    <row r="73" spans="1:10" s="59" customFormat="1" ht="17.25" customHeight="1">
      <c r="A73" s="83"/>
      <c r="B73" s="81" t="s">
        <v>94</v>
      </c>
      <c r="C73" s="164" t="s">
        <v>99</v>
      </c>
      <c r="D73" s="164"/>
      <c r="E73" s="164"/>
      <c r="F73" s="164"/>
      <c r="G73" s="164"/>
      <c r="H73" s="164"/>
      <c r="I73" s="57"/>
      <c r="J73" s="58"/>
    </row>
    <row r="74" spans="1:10" s="59" customFormat="1" ht="19.5" customHeight="1">
      <c r="A74" s="83"/>
      <c r="B74" s="81" t="s">
        <v>94</v>
      </c>
      <c r="C74" s="164" t="s">
        <v>100</v>
      </c>
      <c r="D74" s="164"/>
      <c r="E74" s="164"/>
      <c r="F74" s="164"/>
      <c r="G74" s="164"/>
      <c r="H74" s="164"/>
      <c r="I74" s="57"/>
      <c r="J74" s="58"/>
    </row>
    <row r="75" spans="1:10" s="59" customFormat="1" ht="21.75" customHeight="1">
      <c r="A75" s="83"/>
      <c r="B75" s="81"/>
      <c r="C75" s="158"/>
      <c r="D75" s="158"/>
      <c r="E75" s="158"/>
      <c r="F75" s="158"/>
      <c r="G75" s="158"/>
      <c r="H75" s="158"/>
      <c r="I75" s="57"/>
      <c r="J75" s="58"/>
    </row>
    <row r="76" spans="1:10" s="59" customFormat="1" ht="21.75" customHeight="1">
      <c r="A76" s="83"/>
      <c r="B76" s="81"/>
      <c r="C76" s="159" t="s">
        <v>101</v>
      </c>
      <c r="D76" s="159"/>
      <c r="E76" s="159"/>
      <c r="F76" s="159"/>
      <c r="G76" s="159"/>
      <c r="H76" s="159"/>
      <c r="I76" s="57"/>
      <c r="J76" s="58"/>
    </row>
    <row r="77" spans="1:10" s="59" customFormat="1" ht="21.75" customHeight="1">
      <c r="A77" s="83"/>
      <c r="B77" s="134"/>
      <c r="C77" s="135"/>
      <c r="D77" s="136"/>
      <c r="E77" s="62"/>
      <c r="F77" s="136"/>
      <c r="G77" s="136"/>
      <c r="H77" s="137"/>
      <c r="I77" s="57"/>
      <c r="J77" s="58"/>
    </row>
    <row r="78" spans="1:10" s="59" customFormat="1" ht="21.75" customHeight="1">
      <c r="A78" s="83"/>
      <c r="B78" s="53"/>
      <c r="C78" s="84" t="s">
        <v>102</v>
      </c>
      <c r="D78" s="61" t="s">
        <v>103</v>
      </c>
      <c r="E78" s="62">
        <f>0.4*0.8*35</f>
        <v>11.200000000000003</v>
      </c>
      <c r="F78" s="62"/>
      <c r="G78" s="85" t="s">
        <v>59</v>
      </c>
      <c r="H78" s="56"/>
      <c r="I78" s="85" t="s">
        <v>19</v>
      </c>
      <c r="J78" s="88">
        <f>E78*H78</f>
        <v>0</v>
      </c>
    </row>
    <row r="79" spans="1:10" s="59" customFormat="1" ht="21.75" customHeight="1">
      <c r="A79" s="83"/>
      <c r="B79" s="134"/>
      <c r="C79" s="135"/>
      <c r="D79" s="136"/>
      <c r="E79" s="62"/>
      <c r="F79" s="136"/>
      <c r="G79" s="136"/>
      <c r="H79" s="138"/>
      <c r="I79" s="57"/>
      <c r="J79" s="58"/>
    </row>
    <row r="80" spans="1:10" s="59" customFormat="1" ht="35.25" customHeight="1">
      <c r="A80" s="83" t="s">
        <v>16</v>
      </c>
      <c r="B80" s="165" t="s">
        <v>104</v>
      </c>
      <c r="C80" s="165"/>
      <c r="D80" s="165"/>
      <c r="E80" s="165"/>
      <c r="F80" s="165"/>
      <c r="G80" s="165"/>
      <c r="H80" s="165"/>
      <c r="I80" s="57"/>
      <c r="J80" s="58"/>
    </row>
    <row r="81" spans="1:10" s="59" customFormat="1" ht="21.75" customHeight="1">
      <c r="A81" s="83"/>
      <c r="B81" s="53"/>
      <c r="C81" s="84" t="s">
        <v>105</v>
      </c>
      <c r="D81" s="61" t="s">
        <v>103</v>
      </c>
      <c r="E81" s="62">
        <v>8</v>
      </c>
      <c r="F81" s="62"/>
      <c r="G81" s="85" t="s">
        <v>59</v>
      </c>
      <c r="H81" s="56"/>
      <c r="I81" s="85" t="s">
        <v>19</v>
      </c>
      <c r="J81" s="88">
        <f>E81*H81</f>
        <v>0</v>
      </c>
    </row>
    <row r="82" spans="1:10" s="59" customFormat="1" ht="21.75" customHeight="1">
      <c r="A82" s="83"/>
      <c r="B82" s="53"/>
      <c r="C82" s="84"/>
      <c r="D82" s="61"/>
      <c r="E82" s="62"/>
      <c r="F82" s="62"/>
      <c r="G82" s="85"/>
      <c r="H82" s="56"/>
      <c r="I82" s="85"/>
      <c r="J82" s="62"/>
    </row>
    <row r="83" spans="1:10" s="59" customFormat="1" ht="38.25" customHeight="1">
      <c r="A83" s="83" t="s">
        <v>61</v>
      </c>
      <c r="B83" s="159" t="s">
        <v>106</v>
      </c>
      <c r="C83" s="159"/>
      <c r="D83" s="159"/>
      <c r="E83" s="159"/>
      <c r="F83" s="159"/>
      <c r="G83" s="159"/>
      <c r="H83" s="159"/>
      <c r="I83" s="57"/>
      <c r="J83" s="58"/>
    </row>
    <row r="84" spans="1:10" s="59" customFormat="1" ht="21.75" customHeight="1">
      <c r="A84" s="83"/>
      <c r="B84" s="166" t="s">
        <v>107</v>
      </c>
      <c r="C84" s="166"/>
      <c r="D84" s="61" t="s">
        <v>103</v>
      </c>
      <c r="E84" s="62">
        <f>0.4*0.2*35</f>
        <v>2.8000000000000007</v>
      </c>
      <c r="F84" s="62"/>
      <c r="G84" s="85" t="s">
        <v>59</v>
      </c>
      <c r="H84" s="56"/>
      <c r="I84" s="85" t="s">
        <v>19</v>
      </c>
      <c r="J84" s="88">
        <f>E84*H84</f>
        <v>0</v>
      </c>
    </row>
    <row r="85" spans="1:10" s="59" customFormat="1" ht="21.75" customHeight="1">
      <c r="A85" s="83"/>
      <c r="B85" s="84"/>
      <c r="C85" s="84"/>
      <c r="D85" s="61"/>
      <c r="E85" s="62"/>
      <c r="F85" s="62"/>
      <c r="G85" s="85"/>
      <c r="H85" s="56"/>
      <c r="I85" s="85"/>
      <c r="J85" s="94"/>
    </row>
    <row r="86" spans="1:10" s="59" customFormat="1" ht="54.75" customHeight="1">
      <c r="A86" s="83" t="s">
        <v>63</v>
      </c>
      <c r="B86" s="159" t="s">
        <v>108</v>
      </c>
      <c r="C86" s="159"/>
      <c r="D86" s="159"/>
      <c r="E86" s="159"/>
      <c r="F86" s="159"/>
      <c r="G86" s="159"/>
      <c r="H86" s="159"/>
      <c r="I86" s="57"/>
      <c r="J86" s="58"/>
    </row>
    <row r="87" spans="1:10" s="59" customFormat="1" ht="21.75" customHeight="1">
      <c r="A87" s="83"/>
      <c r="B87" s="166" t="s">
        <v>107</v>
      </c>
      <c r="C87" s="166"/>
      <c r="D87" s="61" t="s">
        <v>103</v>
      </c>
      <c r="E87" s="62">
        <f>0.4*0.2*35</f>
        <v>2.8000000000000007</v>
      </c>
      <c r="F87" s="62"/>
      <c r="G87" s="85" t="s">
        <v>59</v>
      </c>
      <c r="H87" s="56"/>
      <c r="I87" s="85" t="s">
        <v>19</v>
      </c>
      <c r="J87" s="88">
        <f>E87*H87</f>
        <v>0</v>
      </c>
    </row>
    <row r="88" spans="1:10" s="59" customFormat="1" ht="21.75" customHeight="1">
      <c r="A88" s="83"/>
      <c r="B88" s="53"/>
      <c r="C88" s="84"/>
      <c r="D88" s="61"/>
      <c r="E88" s="62"/>
      <c r="F88" s="62"/>
      <c r="G88" s="85"/>
      <c r="H88" s="56"/>
      <c r="I88" s="85"/>
      <c r="J88" s="62"/>
    </row>
    <row r="89" spans="1:10" s="59" customFormat="1" ht="42" customHeight="1">
      <c r="A89" s="83" t="s">
        <v>65</v>
      </c>
      <c r="B89" s="165" t="s">
        <v>109</v>
      </c>
      <c r="C89" s="165"/>
      <c r="D89" s="165"/>
      <c r="E89" s="165"/>
      <c r="F89" s="165"/>
      <c r="G89" s="165"/>
      <c r="H89" s="165"/>
      <c r="I89" s="57"/>
      <c r="J89" s="58"/>
    </row>
    <row r="90" spans="1:10" s="59" customFormat="1" ht="21.75" customHeight="1">
      <c r="A90" s="83"/>
      <c r="B90" s="53"/>
      <c r="C90" s="84"/>
      <c r="D90" s="61" t="s">
        <v>69</v>
      </c>
      <c r="E90" s="62">
        <v>35</v>
      </c>
      <c r="F90" s="62"/>
      <c r="G90" s="85" t="s">
        <v>59</v>
      </c>
      <c r="H90" s="56"/>
      <c r="I90" s="85" t="s">
        <v>19</v>
      </c>
      <c r="J90" s="88">
        <f>E90*H90</f>
        <v>0</v>
      </c>
    </row>
    <row r="91" spans="1:10" s="59" customFormat="1" ht="21.75" customHeight="1">
      <c r="A91" s="83"/>
      <c r="B91" s="83"/>
      <c r="C91" s="84"/>
      <c r="D91" s="61"/>
      <c r="E91" s="62"/>
      <c r="F91" s="62"/>
      <c r="G91" s="85"/>
      <c r="H91" s="56"/>
      <c r="I91" s="85"/>
      <c r="J91" s="62"/>
    </row>
    <row r="92" spans="1:10" s="59" customFormat="1" ht="33" customHeight="1">
      <c r="A92" s="83" t="s">
        <v>67</v>
      </c>
      <c r="B92" s="165" t="s">
        <v>110</v>
      </c>
      <c r="C92" s="165"/>
      <c r="D92" s="165"/>
      <c r="E92" s="165"/>
      <c r="F92" s="165"/>
      <c r="G92" s="165"/>
      <c r="H92" s="165"/>
      <c r="I92" s="57"/>
      <c r="J92" s="58"/>
    </row>
    <row r="93" spans="1:10" s="59" customFormat="1" ht="21.75" customHeight="1">
      <c r="A93" s="83"/>
      <c r="B93" s="134"/>
      <c r="C93" s="135"/>
      <c r="D93" s="136"/>
      <c r="E93" s="62"/>
      <c r="F93" s="136"/>
      <c r="G93" s="136"/>
      <c r="H93" s="137"/>
      <c r="I93" s="57"/>
      <c r="J93" s="139"/>
    </row>
    <row r="94" spans="1:10" s="59" customFormat="1" ht="21.75" customHeight="1">
      <c r="A94" s="83"/>
      <c r="B94" s="53"/>
      <c r="C94" s="84" t="s">
        <v>111</v>
      </c>
      <c r="D94" s="61" t="s">
        <v>103</v>
      </c>
      <c r="E94" s="62">
        <f>0.4*0.6*35</f>
        <v>8.4</v>
      </c>
      <c r="F94" s="62"/>
      <c r="G94" s="85" t="s">
        <v>59</v>
      </c>
      <c r="H94" s="56"/>
      <c r="I94" s="85" t="s">
        <v>19</v>
      </c>
      <c r="J94" s="88">
        <f>E94*H94</f>
        <v>0</v>
      </c>
    </row>
    <row r="95" spans="1:10" s="59" customFormat="1" ht="21.75" customHeight="1">
      <c r="A95" s="83"/>
      <c r="B95" s="134"/>
      <c r="C95" s="135"/>
      <c r="D95" s="136"/>
      <c r="E95" s="62"/>
      <c r="F95" s="136"/>
      <c r="G95" s="136"/>
      <c r="H95" s="138"/>
      <c r="I95" s="57"/>
      <c r="J95" s="58"/>
    </row>
    <row r="96" spans="1:10" s="59" customFormat="1" ht="70.5" customHeight="1">
      <c r="A96" s="83" t="s">
        <v>70</v>
      </c>
      <c r="B96" s="159" t="s">
        <v>112</v>
      </c>
      <c r="C96" s="159"/>
      <c r="D96" s="159"/>
      <c r="E96" s="159"/>
      <c r="F96" s="159"/>
      <c r="G96" s="159"/>
      <c r="H96" s="159"/>
      <c r="I96" s="85"/>
      <c r="J96" s="62"/>
    </row>
    <row r="97" spans="1:10" s="59" customFormat="1" ht="21.75" customHeight="1">
      <c r="A97" s="83"/>
      <c r="B97" s="134"/>
      <c r="C97" s="134"/>
      <c r="D97" s="140"/>
      <c r="E97" s="141"/>
      <c r="F97" s="140"/>
      <c r="G97" s="140"/>
      <c r="H97" s="142"/>
      <c r="I97" s="85"/>
      <c r="J97" s="62"/>
    </row>
    <row r="98" spans="1:10" s="59" customFormat="1" ht="21.75" customHeight="1">
      <c r="A98" s="83"/>
      <c r="B98" s="53"/>
      <c r="C98" s="84"/>
      <c r="D98" s="61" t="s">
        <v>45</v>
      </c>
      <c r="E98" s="62">
        <v>1</v>
      </c>
      <c r="F98" s="62"/>
      <c r="G98" s="85" t="s">
        <v>59</v>
      </c>
      <c r="H98" s="56"/>
      <c r="I98" s="85" t="s">
        <v>19</v>
      </c>
      <c r="J98" s="88">
        <f>E98*H98</f>
        <v>0</v>
      </c>
    </row>
    <row r="99" spans="1:10" s="59" customFormat="1" ht="21.75" customHeight="1">
      <c r="A99" s="83"/>
      <c r="B99" s="53"/>
      <c r="C99" s="84"/>
      <c r="D99" s="61"/>
      <c r="E99" s="62"/>
      <c r="F99" s="62"/>
      <c r="G99" s="85"/>
      <c r="H99" s="56"/>
      <c r="I99" s="85"/>
      <c r="J99" s="62"/>
    </row>
    <row r="100" spans="1:10" s="59" customFormat="1" ht="36.75" customHeight="1">
      <c r="A100" s="83" t="s">
        <v>72</v>
      </c>
      <c r="B100" s="165" t="s">
        <v>113</v>
      </c>
      <c r="C100" s="165"/>
      <c r="D100" s="165"/>
      <c r="E100" s="165"/>
      <c r="F100" s="165"/>
      <c r="G100" s="165"/>
      <c r="H100" s="165"/>
      <c r="I100" s="85"/>
      <c r="J100" s="62"/>
    </row>
    <row r="101" spans="1:10" s="59" customFormat="1" ht="21.75" customHeight="1">
      <c r="A101" s="83"/>
      <c r="B101" s="134"/>
      <c r="C101" s="134"/>
      <c r="D101" s="140"/>
      <c r="E101" s="141"/>
      <c r="F101" s="140"/>
      <c r="G101" s="140"/>
      <c r="H101" s="142"/>
      <c r="I101" s="85"/>
      <c r="J101" s="62"/>
    </row>
    <row r="102" spans="1:10" s="59" customFormat="1" ht="21.75" customHeight="1">
      <c r="A102" s="83"/>
      <c r="B102" s="53"/>
      <c r="C102" s="84"/>
      <c r="D102" s="61" t="s">
        <v>114</v>
      </c>
      <c r="E102" s="62">
        <v>35</v>
      </c>
      <c r="F102" s="62"/>
      <c r="G102" s="85" t="s">
        <v>59</v>
      </c>
      <c r="H102" s="56"/>
      <c r="I102" s="85" t="s">
        <v>19</v>
      </c>
      <c r="J102" s="88">
        <f>E102*H102</f>
        <v>0</v>
      </c>
    </row>
    <row r="103" spans="1:10" s="59" customFormat="1" ht="21.75" customHeight="1">
      <c r="A103" s="83"/>
      <c r="B103" s="53"/>
      <c r="C103" s="84"/>
      <c r="D103" s="61"/>
      <c r="E103" s="62"/>
      <c r="F103" s="62"/>
      <c r="G103" s="85"/>
      <c r="H103" s="56"/>
      <c r="I103" s="85"/>
      <c r="J103" s="62"/>
    </row>
    <row r="104" spans="1:10" s="144" customFormat="1" ht="21.75" customHeight="1">
      <c r="A104" s="113"/>
      <c r="B104" s="143"/>
      <c r="C104" s="115" t="s">
        <v>115</v>
      </c>
      <c r="D104" s="116"/>
      <c r="E104" s="117"/>
      <c r="F104" s="118"/>
      <c r="G104" s="119"/>
      <c r="H104" s="120"/>
      <c r="I104" s="121" t="s">
        <v>19</v>
      </c>
      <c r="J104" s="122">
        <f>SUM(J67:J103)</f>
        <v>0</v>
      </c>
    </row>
    <row r="105" spans="1:10" ht="21.75" customHeight="1" thickBot="1">
      <c r="A105" s="101"/>
      <c r="B105" s="103"/>
      <c r="C105" s="103"/>
      <c r="D105" s="145"/>
      <c r="E105" s="146"/>
      <c r="F105" s="145"/>
      <c r="G105" s="140"/>
      <c r="H105" s="147"/>
      <c r="I105" s="107"/>
      <c r="J105" s="148"/>
    </row>
    <row r="106" spans="1:10" s="151" customFormat="1" ht="21.75" customHeight="1" thickBot="1">
      <c r="A106" s="149"/>
      <c r="B106" s="167" t="s">
        <v>116</v>
      </c>
      <c r="C106" s="167"/>
      <c r="D106" s="167"/>
      <c r="E106" s="167"/>
      <c r="F106" s="167"/>
      <c r="G106" s="167"/>
      <c r="H106" s="167"/>
      <c r="I106" s="167"/>
      <c r="J106" s="150">
        <f>J104+J62</f>
        <v>0</v>
      </c>
    </row>
    <row r="107" spans="1:10" ht="21.75" customHeight="1">
      <c r="A107" s="101"/>
      <c r="B107" s="103"/>
      <c r="C107" s="103"/>
      <c r="D107" s="145"/>
      <c r="E107" s="146"/>
      <c r="F107" s="145"/>
      <c r="G107" s="140"/>
      <c r="H107" s="147"/>
      <c r="I107" s="107"/>
      <c r="J107" s="105"/>
    </row>
    <row r="108" spans="1:10" ht="21.75" customHeight="1">
      <c r="A108" s="101"/>
      <c r="B108" s="103"/>
      <c r="C108" s="103"/>
      <c r="D108" s="145"/>
      <c r="E108" s="146"/>
      <c r="F108" s="145"/>
      <c r="G108" s="140"/>
      <c r="H108" s="147"/>
      <c r="I108" s="107"/>
      <c r="J108" s="105"/>
    </row>
    <row r="109" spans="1:10" ht="21.75" customHeight="1">
      <c r="A109" s="152"/>
      <c r="B109" s="152"/>
      <c r="C109" s="108"/>
      <c r="D109" s="61"/>
      <c r="E109" s="62"/>
      <c r="F109" s="153"/>
      <c r="G109" s="153"/>
      <c r="H109" s="154"/>
      <c r="I109" s="57"/>
      <c r="J109" s="155"/>
    </row>
  </sheetData>
  <sheetProtection/>
  <mergeCells count="41">
    <mergeCell ref="B89:H89"/>
    <mergeCell ref="B92:H92"/>
    <mergeCell ref="B96:H96"/>
    <mergeCell ref="B100:H100"/>
    <mergeCell ref="B106:I106"/>
    <mergeCell ref="C76:H76"/>
    <mergeCell ref="B80:H80"/>
    <mergeCell ref="B83:H83"/>
    <mergeCell ref="B84:C84"/>
    <mergeCell ref="B86:H86"/>
    <mergeCell ref="B87:C87"/>
    <mergeCell ref="C70:H70"/>
    <mergeCell ref="C71:H71"/>
    <mergeCell ref="C72:H72"/>
    <mergeCell ref="C73:H73"/>
    <mergeCell ref="C74:H74"/>
    <mergeCell ref="C75:H75"/>
    <mergeCell ref="C49:H49"/>
    <mergeCell ref="B53:H53"/>
    <mergeCell ref="B57:H57"/>
    <mergeCell ref="B67:H67"/>
    <mergeCell ref="C68:H68"/>
    <mergeCell ref="C69:H69"/>
    <mergeCell ref="B40:H40"/>
    <mergeCell ref="B44:H44"/>
    <mergeCell ref="C45:H45"/>
    <mergeCell ref="C46:H46"/>
    <mergeCell ref="C47:H47"/>
    <mergeCell ref="C48:H48"/>
    <mergeCell ref="B16:H16"/>
    <mergeCell ref="B20:H20"/>
    <mergeCell ref="B24:H24"/>
    <mergeCell ref="B28:H28"/>
    <mergeCell ref="B32:H32"/>
    <mergeCell ref="B36:H36"/>
    <mergeCell ref="A1:J1"/>
    <mergeCell ref="C3:F3"/>
    <mergeCell ref="C5:F5"/>
    <mergeCell ref="H5:J5"/>
    <mergeCell ref="B9:H9"/>
    <mergeCell ref="B13:H13"/>
  </mergeCells>
  <printOptions/>
  <pageMargins left="0.7000000000000001" right="0.7000000000000001" top="0.75" bottom="0.75" header="0.30000000000000004" footer="0.30000000000000004"/>
  <pageSetup fitToHeight="0" fitToWidth="0" orientation="portrait" paperSize="9"/>
</worksheet>
</file>

<file path=xl/worksheets/sheet3.xml><?xml version="1.0" encoding="utf-8"?>
<worksheet xmlns="http://schemas.openxmlformats.org/spreadsheetml/2006/main" xmlns:r="http://schemas.openxmlformats.org/officeDocument/2006/relationships">
  <dimension ref="A1:J362"/>
  <sheetViews>
    <sheetView zoomScalePageLayoutView="0" workbookViewId="0" topLeftCell="A1">
      <selection activeCell="A1" sqref="A1"/>
    </sheetView>
  </sheetViews>
  <sheetFormatPr defaultColWidth="11.421875" defaultRowHeight="15"/>
  <cols>
    <col min="1" max="1" width="7.57421875" style="0" customWidth="1"/>
    <col min="2" max="2" width="59.00390625" style="198" customWidth="1"/>
    <col min="3" max="3" width="13.421875" style="198" customWidth="1"/>
    <col min="4" max="4" width="11.421875" style="199" customWidth="1"/>
    <col min="5" max="5" width="11.421875" style="200" customWidth="1"/>
    <col min="6" max="6" width="13.57421875" style="200" customWidth="1"/>
    <col min="7" max="7" width="11.421875" style="0" customWidth="1"/>
  </cols>
  <sheetData>
    <row r="1" spans="1:6" ht="15">
      <c r="A1" s="168"/>
      <c r="B1" s="169"/>
      <c r="C1" s="169"/>
      <c r="D1" s="170"/>
      <c r="E1" s="171"/>
      <c r="F1" s="171"/>
    </row>
    <row r="2" spans="1:6" ht="15">
      <c r="A2" s="168"/>
      <c r="B2" s="169"/>
      <c r="C2" s="169"/>
      <c r="D2" s="170"/>
      <c r="E2" s="171"/>
      <c r="F2" s="171"/>
    </row>
    <row r="3" spans="1:10" s="3" customFormat="1" ht="15.75">
      <c r="A3" s="201" t="s">
        <v>117</v>
      </c>
      <c r="B3" s="201"/>
      <c r="C3" s="201"/>
      <c r="D3" s="201"/>
      <c r="E3" s="173"/>
      <c r="F3" s="173"/>
      <c r="G3" s="49"/>
      <c r="H3" s="49"/>
      <c r="I3" s="49"/>
      <c r="J3" s="49"/>
    </row>
    <row r="4" spans="1:10" s="3" customFormat="1" ht="15.75">
      <c r="A4" s="172"/>
      <c r="B4" s="172"/>
      <c r="C4" s="172"/>
      <c r="D4" s="172"/>
      <c r="E4" s="173"/>
      <c r="F4" s="173"/>
      <c r="G4" s="49"/>
      <c r="H4" s="49"/>
      <c r="I4" s="49"/>
      <c r="J4" s="49"/>
    </row>
    <row r="5" spans="1:10" s="3" customFormat="1" ht="23.25" thickBot="1">
      <c r="A5" s="174" t="s">
        <v>118</v>
      </c>
      <c r="B5" s="174" t="s">
        <v>119</v>
      </c>
      <c r="C5" s="174" t="s">
        <v>120</v>
      </c>
      <c r="D5" s="174" t="s">
        <v>54</v>
      </c>
      <c r="E5" s="174" t="s">
        <v>121</v>
      </c>
      <c r="F5" s="175" t="s">
        <v>122</v>
      </c>
      <c r="G5" s="49"/>
      <c r="H5" s="49"/>
      <c r="I5" s="49"/>
      <c r="J5" s="49"/>
    </row>
    <row r="6" spans="1:10" s="3" customFormat="1" ht="15.75" thickTop="1">
      <c r="A6" s="176"/>
      <c r="B6" s="177"/>
      <c r="C6" s="176"/>
      <c r="D6" s="176"/>
      <c r="E6" s="176"/>
      <c r="F6" s="176"/>
      <c r="G6" s="178"/>
      <c r="H6" s="49"/>
      <c r="I6" s="49"/>
      <c r="J6" s="49"/>
    </row>
    <row r="7" spans="1:10" s="3" customFormat="1" ht="15">
      <c r="A7" s="179" t="s">
        <v>123</v>
      </c>
      <c r="B7" s="180" t="s">
        <v>124</v>
      </c>
      <c r="C7" s="181"/>
      <c r="D7" s="182"/>
      <c r="E7" s="183"/>
      <c r="F7" s="183"/>
      <c r="G7" s="49"/>
      <c r="H7" s="49"/>
      <c r="I7" s="49"/>
      <c r="J7" s="49"/>
    </row>
    <row r="8" spans="1:10" s="3" customFormat="1" ht="15">
      <c r="A8" s="49"/>
      <c r="B8" s="181"/>
      <c r="C8" s="181"/>
      <c r="D8" s="182"/>
      <c r="E8" s="183"/>
      <c r="F8" s="183"/>
      <c r="G8" s="49"/>
      <c r="H8" s="49"/>
      <c r="I8" s="49"/>
      <c r="J8" s="49"/>
    </row>
    <row r="9" spans="1:10" s="3" customFormat="1" ht="136.5" customHeight="1">
      <c r="A9" s="184" t="s">
        <v>125</v>
      </c>
      <c r="B9" s="185" t="s">
        <v>126</v>
      </c>
      <c r="C9" s="186" t="s">
        <v>127</v>
      </c>
      <c r="D9" s="182">
        <v>1</v>
      </c>
      <c r="E9" s="183"/>
      <c r="F9" s="183"/>
      <c r="G9" s="49"/>
      <c r="H9" s="49"/>
      <c r="I9" s="49"/>
      <c r="J9" s="49"/>
    </row>
    <row r="10" spans="1:10" s="3" customFormat="1" ht="15">
      <c r="A10" s="49"/>
      <c r="B10" s="181"/>
      <c r="C10" s="181"/>
      <c r="D10" s="182"/>
      <c r="E10" s="183"/>
      <c r="F10" s="183"/>
      <c r="G10" s="49"/>
      <c r="H10" s="49"/>
      <c r="I10" s="49"/>
      <c r="J10" s="49"/>
    </row>
    <row r="11" spans="1:10" s="1" customFormat="1" ht="14.25">
      <c r="A11" s="179" t="s">
        <v>128</v>
      </c>
      <c r="B11" s="180" t="s">
        <v>129</v>
      </c>
      <c r="C11" s="180"/>
      <c r="D11" s="187"/>
      <c r="E11" s="188"/>
      <c r="F11" s="188"/>
      <c r="G11" s="179"/>
      <c r="H11" s="179"/>
      <c r="I11" s="179"/>
      <c r="J11" s="179"/>
    </row>
    <row r="12" spans="1:10" s="3" customFormat="1" ht="15">
      <c r="A12" s="59"/>
      <c r="B12" s="189"/>
      <c r="C12" s="189"/>
      <c r="D12" s="182"/>
      <c r="E12" s="183"/>
      <c r="F12" s="183"/>
      <c r="G12" s="49"/>
      <c r="H12" s="49"/>
      <c r="I12" s="49"/>
      <c r="J12" s="49"/>
    </row>
    <row r="13" spans="1:10" s="3" customFormat="1" ht="30.75" customHeight="1">
      <c r="A13" s="184" t="s">
        <v>130</v>
      </c>
      <c r="B13" s="185" t="s">
        <v>131</v>
      </c>
      <c r="C13" s="186" t="s">
        <v>132</v>
      </c>
      <c r="D13" s="182">
        <v>4</v>
      </c>
      <c r="E13" s="183"/>
      <c r="F13" s="183"/>
      <c r="G13" s="49"/>
      <c r="H13" s="49"/>
      <c r="I13" s="49"/>
      <c r="J13" s="49"/>
    </row>
    <row r="14" spans="1:10" s="3" customFormat="1" ht="15">
      <c r="A14" s="49"/>
      <c r="B14" s="181"/>
      <c r="C14" s="181"/>
      <c r="D14" s="182"/>
      <c r="E14" s="183"/>
      <c r="F14" s="183"/>
      <c r="G14" s="49"/>
      <c r="H14" s="49"/>
      <c r="I14" s="49"/>
      <c r="J14" s="49"/>
    </row>
    <row r="15" spans="1:10" s="3" customFormat="1" ht="45">
      <c r="A15" s="184" t="s">
        <v>133</v>
      </c>
      <c r="B15" s="185" t="s">
        <v>134</v>
      </c>
      <c r="C15" s="186" t="s">
        <v>132</v>
      </c>
      <c r="D15" s="182">
        <v>8</v>
      </c>
      <c r="E15" s="183"/>
      <c r="F15" s="183"/>
      <c r="G15" s="49"/>
      <c r="H15" s="49"/>
      <c r="I15" s="49"/>
      <c r="J15" s="49"/>
    </row>
    <row r="16" spans="1:10" s="3" customFormat="1" ht="15">
      <c r="A16" s="49"/>
      <c r="B16" s="181"/>
      <c r="C16" s="181"/>
      <c r="D16" s="182"/>
      <c r="E16" s="183"/>
      <c r="F16" s="183"/>
      <c r="G16" s="49"/>
      <c r="H16" s="49"/>
      <c r="I16" s="49"/>
      <c r="J16" s="49"/>
    </row>
    <row r="17" spans="1:10" s="3" customFormat="1" ht="30">
      <c r="A17" s="184" t="s">
        <v>135</v>
      </c>
      <c r="B17" s="185" t="s">
        <v>136</v>
      </c>
      <c r="C17" s="186" t="s">
        <v>132</v>
      </c>
      <c r="D17" s="182">
        <v>8</v>
      </c>
      <c r="E17" s="183"/>
      <c r="F17" s="183"/>
      <c r="G17" s="49"/>
      <c r="H17" s="49"/>
      <c r="I17" s="49"/>
      <c r="J17" s="49"/>
    </row>
    <row r="18" spans="1:10" s="3" customFormat="1" ht="15">
      <c r="A18" s="49"/>
      <c r="B18" s="181"/>
      <c r="C18" s="181"/>
      <c r="D18" s="182"/>
      <c r="E18" s="183"/>
      <c r="F18" s="183"/>
      <c r="G18" s="49"/>
      <c r="H18" s="49"/>
      <c r="I18" s="49"/>
      <c r="J18" s="49"/>
    </row>
    <row r="19" spans="1:10" s="3" customFormat="1" ht="120">
      <c r="A19" s="184" t="s">
        <v>137</v>
      </c>
      <c r="B19" s="185" t="s">
        <v>138</v>
      </c>
      <c r="C19" s="186" t="s">
        <v>15</v>
      </c>
      <c r="D19" s="182">
        <v>5</v>
      </c>
      <c r="E19" s="183"/>
      <c r="F19" s="183"/>
      <c r="G19" s="49"/>
      <c r="H19" s="49"/>
      <c r="I19" s="49"/>
      <c r="J19" s="49"/>
    </row>
    <row r="20" spans="1:10" s="3" customFormat="1" ht="15">
      <c r="A20" s="49"/>
      <c r="B20" s="181"/>
      <c r="C20" s="181"/>
      <c r="D20" s="182"/>
      <c r="E20" s="183"/>
      <c r="F20" s="183"/>
      <c r="G20" s="49"/>
      <c r="H20" s="49"/>
      <c r="I20" s="49"/>
      <c r="J20" s="49"/>
    </row>
    <row r="21" spans="1:10" s="3" customFormat="1" ht="136.5" customHeight="1">
      <c r="A21" s="184" t="s">
        <v>139</v>
      </c>
      <c r="B21" s="185" t="s">
        <v>140</v>
      </c>
      <c r="C21" s="186" t="s">
        <v>15</v>
      </c>
      <c r="D21" s="182">
        <v>12</v>
      </c>
      <c r="E21" s="183"/>
      <c r="F21" s="183"/>
      <c r="G21" s="49"/>
      <c r="H21" s="49"/>
      <c r="I21" s="49"/>
      <c r="J21" s="49"/>
    </row>
    <row r="22" spans="1:10" s="3" customFormat="1" ht="15">
      <c r="A22" s="49"/>
      <c r="B22" s="181"/>
      <c r="C22" s="181"/>
      <c r="D22" s="182"/>
      <c r="E22" s="183"/>
      <c r="F22" s="183"/>
      <c r="G22" s="49"/>
      <c r="H22" s="49"/>
      <c r="I22" s="49"/>
      <c r="J22" s="49"/>
    </row>
    <row r="23" spans="1:10" s="3" customFormat="1" ht="60">
      <c r="A23" s="184" t="s">
        <v>141</v>
      </c>
      <c r="B23" s="185" t="s">
        <v>142</v>
      </c>
      <c r="C23" s="186" t="s">
        <v>15</v>
      </c>
      <c r="D23" s="182">
        <f>D31+D39+D41+D43+D35+D37</f>
        <v>23</v>
      </c>
      <c r="E23" s="183"/>
      <c r="F23" s="183"/>
      <c r="G23" s="49"/>
      <c r="H23" s="49"/>
      <c r="I23" s="49"/>
      <c r="J23" s="49"/>
    </row>
    <row r="24" spans="1:10" s="3" customFormat="1" ht="15">
      <c r="A24" s="49"/>
      <c r="B24" s="181"/>
      <c r="C24" s="181"/>
      <c r="D24" s="182"/>
      <c r="E24" s="183"/>
      <c r="F24" s="183"/>
      <c r="G24" s="49"/>
      <c r="H24" s="49"/>
      <c r="I24" s="49"/>
      <c r="J24" s="49"/>
    </row>
    <row r="25" spans="1:10" s="3" customFormat="1" ht="61.5" customHeight="1">
      <c r="A25" s="184" t="s">
        <v>143</v>
      </c>
      <c r="B25" s="185" t="s">
        <v>144</v>
      </c>
      <c r="C25" s="186" t="s">
        <v>15</v>
      </c>
      <c r="D25" s="182">
        <f>D45+D47+D49+D51+D53+D55+D57+D33</f>
        <v>174</v>
      </c>
      <c r="E25" s="183"/>
      <c r="F25" s="183"/>
      <c r="G25" s="49"/>
      <c r="H25" s="49"/>
      <c r="I25" s="49"/>
      <c r="J25" s="49"/>
    </row>
    <row r="26" spans="1:10" s="3" customFormat="1" ht="21" customHeight="1" thickBot="1">
      <c r="A26" s="184"/>
      <c r="B26" s="185"/>
      <c r="C26" s="186"/>
      <c r="D26" s="182"/>
      <c r="E26" s="183"/>
      <c r="F26" s="183"/>
      <c r="G26" s="49"/>
      <c r="H26" s="49"/>
      <c r="I26" s="49"/>
      <c r="J26" s="49"/>
    </row>
    <row r="27" spans="1:10" s="3" customFormat="1" ht="23.25" customHeight="1" thickBot="1" thickTop="1">
      <c r="A27" s="190" t="s">
        <v>128</v>
      </c>
      <c r="B27" s="191" t="s">
        <v>145</v>
      </c>
      <c r="C27" s="191"/>
      <c r="D27" s="192"/>
      <c r="E27" s="193"/>
      <c r="F27" s="194">
        <f>SUM(F13:F25)</f>
        <v>0</v>
      </c>
      <c r="G27" s="49"/>
      <c r="H27" s="49"/>
      <c r="I27" s="49"/>
      <c r="J27" s="49"/>
    </row>
    <row r="28" spans="1:10" s="3" customFormat="1" ht="15.75" thickTop="1">
      <c r="A28" s="195"/>
      <c r="B28" s="185"/>
      <c r="C28" s="181"/>
      <c r="D28" s="182"/>
      <c r="E28" s="183"/>
      <c r="F28" s="183"/>
      <c r="G28" s="49"/>
      <c r="H28" s="49"/>
      <c r="I28" s="49"/>
      <c r="J28" s="49"/>
    </row>
    <row r="29" spans="1:10" s="1" customFormat="1" ht="14.25">
      <c r="A29" s="179" t="s">
        <v>146</v>
      </c>
      <c r="B29" s="180" t="s">
        <v>147</v>
      </c>
      <c r="C29" s="180"/>
      <c r="D29" s="187"/>
      <c r="E29" s="188"/>
      <c r="F29" s="188"/>
      <c r="G29" s="179"/>
      <c r="H29" s="179"/>
      <c r="I29" s="179"/>
      <c r="J29" s="179"/>
    </row>
    <row r="30" spans="1:10" s="3" customFormat="1" ht="15">
      <c r="A30" s="49"/>
      <c r="B30" s="181"/>
      <c r="C30" s="181"/>
      <c r="D30" s="182"/>
      <c r="E30" s="183"/>
      <c r="F30" s="183"/>
      <c r="G30" s="49"/>
      <c r="H30" s="49"/>
      <c r="I30" s="49"/>
      <c r="J30" s="49"/>
    </row>
    <row r="31" spans="1:10" s="3" customFormat="1" ht="45">
      <c r="A31" s="184" t="s">
        <v>148</v>
      </c>
      <c r="B31" s="181" t="s">
        <v>149</v>
      </c>
      <c r="C31" s="186" t="s">
        <v>15</v>
      </c>
      <c r="D31" s="182">
        <v>7</v>
      </c>
      <c r="E31" s="183"/>
      <c r="F31" s="183"/>
      <c r="G31" s="49"/>
      <c r="H31" s="49"/>
      <c r="I31" s="49"/>
      <c r="J31" s="49"/>
    </row>
    <row r="32" spans="1:10" s="3" customFormat="1" ht="15">
      <c r="A32" s="49"/>
      <c r="B32" s="181"/>
      <c r="C32" s="181"/>
      <c r="D32" s="182"/>
      <c r="E32" s="183"/>
      <c r="F32" s="183"/>
      <c r="G32" s="49"/>
      <c r="H32" s="49"/>
      <c r="I32" s="49"/>
      <c r="J32" s="49"/>
    </row>
    <row r="33" spans="1:10" s="3" customFormat="1" ht="30">
      <c r="A33" s="184" t="s">
        <v>150</v>
      </c>
      <c r="B33" s="181" t="s">
        <v>151</v>
      </c>
      <c r="C33" s="186" t="s">
        <v>15</v>
      </c>
      <c r="D33" s="182">
        <v>5</v>
      </c>
      <c r="E33" s="183"/>
      <c r="F33" s="183"/>
      <c r="G33" s="49"/>
      <c r="H33" s="49"/>
      <c r="I33" s="49"/>
      <c r="J33" s="49"/>
    </row>
    <row r="34" spans="1:10" s="3" customFormat="1" ht="15">
      <c r="A34" s="49"/>
      <c r="B34" s="181"/>
      <c r="C34" s="186"/>
      <c r="D34" s="182"/>
      <c r="E34" s="183"/>
      <c r="F34" s="183"/>
      <c r="G34" s="49"/>
      <c r="H34" s="49"/>
      <c r="I34" s="49"/>
      <c r="J34" s="49"/>
    </row>
    <row r="35" spans="1:10" s="3" customFormat="1" ht="15">
      <c r="A35" s="184" t="s">
        <v>152</v>
      </c>
      <c r="B35" s="181" t="s">
        <v>153</v>
      </c>
      <c r="C35" s="186" t="s">
        <v>15</v>
      </c>
      <c r="D35" s="182">
        <v>1</v>
      </c>
      <c r="E35" s="183"/>
      <c r="F35" s="183"/>
      <c r="G35" s="49"/>
      <c r="H35" s="49"/>
      <c r="I35" s="49"/>
      <c r="J35" s="49"/>
    </row>
    <row r="36" spans="1:10" s="3" customFormat="1" ht="15">
      <c r="A36" s="49"/>
      <c r="B36" s="181"/>
      <c r="C36" s="186"/>
      <c r="D36" s="182"/>
      <c r="E36" s="183"/>
      <c r="F36" s="183"/>
      <c r="G36" s="49"/>
      <c r="H36" s="49"/>
      <c r="I36" s="49"/>
      <c r="J36" s="49"/>
    </row>
    <row r="37" spans="1:10" s="3" customFormat="1" ht="19.5" customHeight="1">
      <c r="A37" s="184" t="s">
        <v>154</v>
      </c>
      <c r="B37" s="181" t="s">
        <v>155</v>
      </c>
      <c r="C37" s="186" t="s">
        <v>15</v>
      </c>
      <c r="D37" s="182">
        <v>2</v>
      </c>
      <c r="E37" s="183"/>
      <c r="F37" s="183"/>
      <c r="G37" s="49"/>
      <c r="H37" s="49"/>
      <c r="I37" s="49"/>
      <c r="J37" s="49"/>
    </row>
    <row r="38" spans="1:10" s="3" customFormat="1" ht="15">
      <c r="A38" s="49"/>
      <c r="B38" s="181"/>
      <c r="C38" s="186"/>
      <c r="D38" s="182"/>
      <c r="E38" s="183"/>
      <c r="F38" s="183"/>
      <c r="G38" s="49"/>
      <c r="H38" s="49"/>
      <c r="I38" s="49"/>
      <c r="J38" s="49"/>
    </row>
    <row r="39" spans="1:10" s="3" customFormat="1" ht="30">
      <c r="A39" s="184" t="s">
        <v>156</v>
      </c>
      <c r="B39" s="181" t="s">
        <v>157</v>
      </c>
      <c r="C39" s="186" t="s">
        <v>15</v>
      </c>
      <c r="D39" s="182">
        <v>1</v>
      </c>
      <c r="E39" s="183"/>
      <c r="F39" s="183"/>
      <c r="G39" s="49"/>
      <c r="H39" s="49"/>
      <c r="I39" s="49"/>
      <c r="J39" s="49"/>
    </row>
    <row r="40" spans="1:10" s="3" customFormat="1" ht="15">
      <c r="A40" s="49"/>
      <c r="B40" s="181"/>
      <c r="C40" s="186"/>
      <c r="D40" s="182"/>
      <c r="E40" s="183"/>
      <c r="F40" s="183"/>
      <c r="G40" s="49"/>
      <c r="H40" s="49"/>
      <c r="I40" s="49"/>
      <c r="J40" s="49"/>
    </row>
    <row r="41" spans="1:10" s="3" customFormat="1" ht="17.25" customHeight="1">
      <c r="A41" s="184" t="s">
        <v>158</v>
      </c>
      <c r="B41" s="181" t="s">
        <v>159</v>
      </c>
      <c r="C41" s="186" t="s">
        <v>15</v>
      </c>
      <c r="D41" s="182">
        <v>9</v>
      </c>
      <c r="E41" s="183"/>
      <c r="F41" s="183"/>
      <c r="G41" s="49"/>
      <c r="H41" s="49"/>
      <c r="I41" s="49"/>
      <c r="J41" s="49"/>
    </row>
    <row r="42" spans="1:10" s="3" customFormat="1" ht="15">
      <c r="A42" s="49"/>
      <c r="B42" s="181"/>
      <c r="C42" s="186"/>
      <c r="D42" s="182"/>
      <c r="E42" s="183"/>
      <c r="F42" s="183"/>
      <c r="G42" s="49"/>
      <c r="H42" s="49"/>
      <c r="I42" s="49"/>
      <c r="J42" s="49"/>
    </row>
    <row r="43" spans="1:10" s="3" customFormat="1" ht="15">
      <c r="A43" s="184" t="s">
        <v>160</v>
      </c>
      <c r="B43" s="181" t="s">
        <v>161</v>
      </c>
      <c r="C43" s="186" t="s">
        <v>15</v>
      </c>
      <c r="D43" s="182">
        <v>3</v>
      </c>
      <c r="E43" s="183"/>
      <c r="F43" s="183"/>
      <c r="G43" s="49"/>
      <c r="H43" s="49"/>
      <c r="I43" s="49"/>
      <c r="J43" s="49"/>
    </row>
    <row r="44" spans="1:10" s="3" customFormat="1" ht="15">
      <c r="A44" s="49"/>
      <c r="B44" s="181"/>
      <c r="C44" s="186"/>
      <c r="D44" s="182"/>
      <c r="E44" s="183"/>
      <c r="F44" s="183"/>
      <c r="G44" s="49"/>
      <c r="H44" s="49"/>
      <c r="I44" s="49"/>
      <c r="J44" s="49"/>
    </row>
    <row r="45" spans="1:10" s="3" customFormat="1" ht="15">
      <c r="A45" s="184" t="s">
        <v>162</v>
      </c>
      <c r="B45" s="181" t="s">
        <v>163</v>
      </c>
      <c r="C45" s="186" t="s">
        <v>15</v>
      </c>
      <c r="D45" s="182">
        <v>25</v>
      </c>
      <c r="E45" s="183"/>
      <c r="F45" s="183"/>
      <c r="G45" s="49"/>
      <c r="H45" s="49"/>
      <c r="I45" s="49"/>
      <c r="J45" s="49"/>
    </row>
    <row r="46" spans="1:10" s="3" customFormat="1" ht="15">
      <c r="A46" s="49"/>
      <c r="B46" s="181"/>
      <c r="C46" s="186"/>
      <c r="D46" s="182"/>
      <c r="E46" s="183"/>
      <c r="F46" s="183"/>
      <c r="G46" s="49"/>
      <c r="H46" s="49"/>
      <c r="I46" s="49"/>
      <c r="J46" s="49"/>
    </row>
    <row r="47" spans="1:10" s="3" customFormat="1" ht="15">
      <c r="A47" s="184" t="s">
        <v>164</v>
      </c>
      <c r="B47" s="181" t="s">
        <v>165</v>
      </c>
      <c r="C47" s="186" t="s">
        <v>15</v>
      </c>
      <c r="D47" s="182">
        <v>30</v>
      </c>
      <c r="E47" s="183"/>
      <c r="F47" s="183"/>
      <c r="G47" s="49"/>
      <c r="H47" s="49"/>
      <c r="I47" s="49"/>
      <c r="J47" s="49"/>
    </row>
    <row r="48" spans="1:10" s="3" customFormat="1" ht="15">
      <c r="A48" s="49"/>
      <c r="B48" s="181"/>
      <c r="C48" s="186"/>
      <c r="D48" s="182"/>
      <c r="E48" s="183"/>
      <c r="F48" s="183"/>
      <c r="G48" s="49"/>
      <c r="H48" s="49"/>
      <c r="I48" s="49"/>
      <c r="J48" s="49"/>
    </row>
    <row r="49" spans="1:10" s="3" customFormat="1" ht="15">
      <c r="A49" s="49" t="s">
        <v>166</v>
      </c>
      <c r="B49" s="181" t="s">
        <v>167</v>
      </c>
      <c r="C49" s="186" t="s">
        <v>15</v>
      </c>
      <c r="D49" s="182">
        <v>12</v>
      </c>
      <c r="E49" s="183"/>
      <c r="F49" s="183"/>
      <c r="G49" s="49"/>
      <c r="H49" s="49"/>
      <c r="I49" s="49"/>
      <c r="J49" s="49"/>
    </row>
    <row r="50" spans="1:10" s="3" customFormat="1" ht="15">
      <c r="A50" s="49"/>
      <c r="B50" s="181"/>
      <c r="C50" s="186"/>
      <c r="D50" s="182"/>
      <c r="E50" s="183"/>
      <c r="F50" s="183"/>
      <c r="G50" s="49"/>
      <c r="H50" s="49"/>
      <c r="I50" s="49"/>
      <c r="J50" s="49"/>
    </row>
    <row r="51" spans="1:10" s="3" customFormat="1" ht="15">
      <c r="A51" s="49" t="s">
        <v>168</v>
      </c>
      <c r="B51" s="181" t="s">
        <v>169</v>
      </c>
      <c r="C51" s="186" t="s">
        <v>15</v>
      </c>
      <c r="D51" s="182">
        <v>12</v>
      </c>
      <c r="E51" s="183"/>
      <c r="F51" s="183"/>
      <c r="G51" s="49"/>
      <c r="H51" s="49"/>
      <c r="I51" s="49"/>
      <c r="J51" s="49"/>
    </row>
    <row r="52" spans="1:10" s="3" customFormat="1" ht="15">
      <c r="A52" s="49"/>
      <c r="B52" s="181"/>
      <c r="C52" s="186"/>
      <c r="D52" s="182"/>
      <c r="E52" s="183"/>
      <c r="F52" s="183"/>
      <c r="G52" s="49"/>
      <c r="H52" s="49"/>
      <c r="I52" s="49"/>
      <c r="J52" s="49"/>
    </row>
    <row r="53" spans="1:10" s="3" customFormat="1" ht="15">
      <c r="A53" s="49" t="s">
        <v>170</v>
      </c>
      <c r="B53" s="181" t="s">
        <v>171</v>
      </c>
      <c r="C53" s="186" t="s">
        <v>15</v>
      </c>
      <c r="D53" s="182">
        <v>25</v>
      </c>
      <c r="E53" s="183"/>
      <c r="F53" s="183"/>
      <c r="G53" s="49"/>
      <c r="H53" s="49"/>
      <c r="I53" s="49"/>
      <c r="J53" s="49"/>
    </row>
    <row r="54" spans="1:10" s="3" customFormat="1" ht="15">
      <c r="A54" s="49"/>
      <c r="B54" s="181"/>
      <c r="C54" s="186"/>
      <c r="D54" s="182"/>
      <c r="E54" s="183"/>
      <c r="F54" s="183"/>
      <c r="G54" s="49"/>
      <c r="H54" s="49"/>
      <c r="I54" s="49"/>
      <c r="J54" s="49"/>
    </row>
    <row r="55" spans="1:10" s="3" customFormat="1" ht="15">
      <c r="A55" s="49" t="s">
        <v>172</v>
      </c>
      <c r="B55" s="181" t="s">
        <v>173</v>
      </c>
      <c r="C55" s="186" t="s">
        <v>15</v>
      </c>
      <c r="D55" s="182">
        <v>50</v>
      </c>
      <c r="E55" s="183"/>
      <c r="F55" s="183"/>
      <c r="G55" s="49"/>
      <c r="H55" s="49"/>
      <c r="I55" s="49"/>
      <c r="J55" s="49"/>
    </row>
    <row r="56" spans="1:10" s="3" customFormat="1" ht="15">
      <c r="A56" s="49"/>
      <c r="B56" s="181"/>
      <c r="C56" s="186"/>
      <c r="D56" s="182"/>
      <c r="E56" s="183"/>
      <c r="F56" s="183"/>
      <c r="G56" s="49"/>
      <c r="H56" s="49"/>
      <c r="I56" s="49"/>
      <c r="J56" s="49"/>
    </row>
    <row r="57" spans="1:10" s="3" customFormat="1" ht="15">
      <c r="A57" s="49" t="s">
        <v>174</v>
      </c>
      <c r="B57" s="181" t="s">
        <v>175</v>
      </c>
      <c r="C57" s="186" t="s">
        <v>15</v>
      </c>
      <c r="D57" s="182">
        <v>15</v>
      </c>
      <c r="E57" s="183"/>
      <c r="F57" s="183"/>
      <c r="G57" s="49"/>
      <c r="H57" s="49"/>
      <c r="I57" s="49"/>
      <c r="J57" s="49"/>
    </row>
    <row r="58" spans="1:10" s="3" customFormat="1" ht="15.75" thickBot="1">
      <c r="A58" s="49"/>
      <c r="B58" s="181"/>
      <c r="C58" s="186"/>
      <c r="D58" s="182"/>
      <c r="E58" s="183"/>
      <c r="F58" s="183"/>
      <c r="G58" s="49"/>
      <c r="H58" s="49"/>
      <c r="I58" s="49"/>
      <c r="J58" s="49"/>
    </row>
    <row r="59" spans="1:10" s="3" customFormat="1" ht="23.25" customHeight="1" thickBot="1" thickTop="1">
      <c r="A59" s="190" t="s">
        <v>146</v>
      </c>
      <c r="B59" s="202" t="s">
        <v>176</v>
      </c>
      <c r="C59" s="202"/>
      <c r="D59" s="202"/>
      <c r="E59" s="193"/>
      <c r="F59" s="194">
        <f>SUM(F31:F57)</f>
        <v>0</v>
      </c>
      <c r="G59" s="49"/>
      <c r="H59" s="49"/>
      <c r="I59" s="49"/>
      <c r="J59" s="49"/>
    </row>
    <row r="60" spans="1:10" s="3" customFormat="1" ht="15.75" thickTop="1">
      <c r="A60" s="49"/>
      <c r="B60" s="181"/>
      <c r="C60" s="181"/>
      <c r="D60" s="182"/>
      <c r="E60" s="183"/>
      <c r="F60" s="183"/>
      <c r="G60" s="49"/>
      <c r="H60" s="49"/>
      <c r="I60" s="49"/>
      <c r="J60" s="49"/>
    </row>
    <row r="61" spans="1:10" s="1" customFormat="1" ht="14.25">
      <c r="A61" s="179" t="s">
        <v>177</v>
      </c>
      <c r="B61" s="203" t="s">
        <v>178</v>
      </c>
      <c r="C61" s="203"/>
      <c r="D61" s="187"/>
      <c r="E61" s="196"/>
      <c r="F61" s="188"/>
      <c r="G61" s="179"/>
      <c r="H61" s="179"/>
      <c r="I61" s="179"/>
      <c r="J61" s="179"/>
    </row>
    <row r="62" spans="1:10" s="3" customFormat="1" ht="15">
      <c r="A62" s="49"/>
      <c r="B62" s="181"/>
      <c r="C62" s="186"/>
      <c r="D62" s="182"/>
      <c r="E62" s="183"/>
      <c r="F62" s="183"/>
      <c r="G62" s="49"/>
      <c r="H62" s="49"/>
      <c r="I62" s="49"/>
      <c r="J62" s="49"/>
    </row>
    <row r="63" spans="1:10" s="3" customFormat="1" ht="15">
      <c r="A63" s="184" t="s">
        <v>179</v>
      </c>
      <c r="B63" s="181" t="s">
        <v>180</v>
      </c>
      <c r="C63" s="186" t="s">
        <v>45</v>
      </c>
      <c r="D63" s="182">
        <v>1</v>
      </c>
      <c r="E63" s="183"/>
      <c r="F63" s="183"/>
      <c r="G63" s="49"/>
      <c r="H63" s="49"/>
      <c r="I63" s="49"/>
      <c r="J63" s="49"/>
    </row>
    <row r="64" spans="1:10" s="3" customFormat="1" ht="15">
      <c r="A64" s="49"/>
      <c r="B64" s="181"/>
      <c r="C64" s="181"/>
      <c r="D64" s="182"/>
      <c r="E64" s="183"/>
      <c r="F64" s="183"/>
      <c r="G64" s="49"/>
      <c r="H64" s="49"/>
      <c r="I64" s="49"/>
      <c r="J64" s="49"/>
    </row>
    <row r="65" spans="1:10" s="3" customFormat="1" ht="18" customHeight="1" thickBot="1">
      <c r="A65" s="49"/>
      <c r="B65" s="181"/>
      <c r="C65" s="181"/>
      <c r="D65" s="182"/>
      <c r="E65" s="183"/>
      <c r="F65" s="183"/>
      <c r="G65" s="49"/>
      <c r="H65" s="49"/>
      <c r="I65" s="49"/>
      <c r="J65" s="49"/>
    </row>
    <row r="66" spans="1:10" s="3" customFormat="1" ht="23.25" customHeight="1" thickBot="1" thickTop="1">
      <c r="A66" s="190"/>
      <c r="B66" s="202" t="s">
        <v>181</v>
      </c>
      <c r="C66" s="202"/>
      <c r="D66" s="202"/>
      <c r="E66" s="193"/>
      <c r="F66" s="194">
        <f>F63+F59+F27+F9</f>
        <v>0</v>
      </c>
      <c r="G66" s="49"/>
      <c r="H66" s="49"/>
      <c r="I66" s="49"/>
      <c r="J66" s="49"/>
    </row>
    <row r="67" spans="1:10" s="3" customFormat="1" ht="15.75" thickTop="1">
      <c r="A67" s="49"/>
      <c r="B67" s="181"/>
      <c r="C67" s="181"/>
      <c r="D67" s="182"/>
      <c r="E67" s="183"/>
      <c r="F67" s="183"/>
      <c r="G67" s="49"/>
      <c r="H67" s="49"/>
      <c r="I67" s="49"/>
      <c r="J67" s="49"/>
    </row>
    <row r="68" spans="1:10" s="3" customFormat="1" ht="15">
      <c r="A68" s="49"/>
      <c r="B68" s="181"/>
      <c r="C68" s="181"/>
      <c r="D68" s="182"/>
      <c r="E68" s="183"/>
      <c r="F68" s="183"/>
      <c r="G68" s="49"/>
      <c r="H68" s="49"/>
      <c r="I68" s="49"/>
      <c r="J68" s="49"/>
    </row>
    <row r="69" spans="1:10" s="3" customFormat="1" ht="15">
      <c r="A69" s="49"/>
      <c r="B69" s="181"/>
      <c r="C69" s="181"/>
      <c r="D69" s="182"/>
      <c r="E69" s="183"/>
      <c r="F69" s="183"/>
      <c r="G69" s="49"/>
      <c r="H69" s="49"/>
      <c r="I69" s="49"/>
      <c r="J69" s="49"/>
    </row>
    <row r="70" spans="2:6" s="3" customFormat="1" ht="12.75">
      <c r="B70" s="197"/>
      <c r="C70" s="197"/>
      <c r="D70" s="13"/>
      <c r="E70" s="15"/>
      <c r="F70" s="15"/>
    </row>
    <row r="71" spans="2:6" s="3" customFormat="1" ht="12.75">
      <c r="B71" s="197"/>
      <c r="C71" s="197"/>
      <c r="D71" s="13"/>
      <c r="E71" s="15"/>
      <c r="F71" s="15"/>
    </row>
    <row r="72" spans="2:6" s="3" customFormat="1" ht="12.75">
      <c r="B72" s="197"/>
      <c r="C72" s="197"/>
      <c r="D72" s="13"/>
      <c r="E72" s="15"/>
      <c r="F72" s="15"/>
    </row>
    <row r="73" spans="2:6" s="3" customFormat="1" ht="12.75">
      <c r="B73" s="197"/>
      <c r="C73" s="197"/>
      <c r="D73" s="13"/>
      <c r="E73" s="15"/>
      <c r="F73" s="15"/>
    </row>
    <row r="74" spans="2:6" s="3" customFormat="1" ht="12.75">
      <c r="B74" s="197"/>
      <c r="C74" s="197"/>
      <c r="D74" s="13"/>
      <c r="E74" s="15"/>
      <c r="F74" s="15"/>
    </row>
    <row r="75" spans="2:6" s="3" customFormat="1" ht="12.75">
      <c r="B75" s="197"/>
      <c r="C75" s="197"/>
      <c r="D75" s="13"/>
      <c r="E75" s="15"/>
      <c r="F75" s="15"/>
    </row>
    <row r="76" spans="2:6" s="3" customFormat="1" ht="12.75">
      <c r="B76" s="197"/>
      <c r="C76" s="197"/>
      <c r="D76" s="13"/>
      <c r="E76" s="15"/>
      <c r="F76" s="15"/>
    </row>
    <row r="77" spans="2:6" s="3" customFormat="1" ht="12.75">
      <c r="B77" s="197"/>
      <c r="C77" s="197"/>
      <c r="D77" s="13"/>
      <c r="E77" s="15"/>
      <c r="F77" s="15"/>
    </row>
    <row r="78" spans="2:6" s="3" customFormat="1" ht="12.75">
      <c r="B78" s="197"/>
      <c r="C78" s="197"/>
      <c r="D78" s="13"/>
      <c r="E78" s="15"/>
      <c r="F78" s="15"/>
    </row>
    <row r="79" spans="2:6" s="3" customFormat="1" ht="12.75">
      <c r="B79" s="197"/>
      <c r="C79" s="197"/>
      <c r="D79" s="13"/>
      <c r="E79" s="15"/>
      <c r="F79" s="15"/>
    </row>
    <row r="80" spans="2:6" s="3" customFormat="1" ht="12.75">
      <c r="B80" s="197"/>
      <c r="C80" s="197"/>
      <c r="D80" s="13"/>
      <c r="E80" s="15"/>
      <c r="F80" s="15"/>
    </row>
    <row r="81" spans="2:6" s="3" customFormat="1" ht="12.75">
      <c r="B81" s="197"/>
      <c r="C81" s="197"/>
      <c r="D81" s="13"/>
      <c r="E81" s="15"/>
      <c r="F81" s="15"/>
    </row>
    <row r="82" spans="2:6" s="3" customFormat="1" ht="12.75">
      <c r="B82" s="197"/>
      <c r="C82" s="197"/>
      <c r="D82" s="13"/>
      <c r="E82" s="15"/>
      <c r="F82" s="15"/>
    </row>
    <row r="83" spans="2:6" s="3" customFormat="1" ht="12.75">
      <c r="B83" s="197"/>
      <c r="C83" s="197"/>
      <c r="D83" s="13"/>
      <c r="E83" s="15"/>
      <c r="F83" s="15"/>
    </row>
    <row r="84" spans="2:6" s="3" customFormat="1" ht="12.75">
      <c r="B84" s="197"/>
      <c r="C84" s="197"/>
      <c r="D84" s="13"/>
      <c r="E84" s="15"/>
      <c r="F84" s="15"/>
    </row>
    <row r="85" spans="2:6" s="3" customFormat="1" ht="12.75">
      <c r="B85" s="197"/>
      <c r="C85" s="197"/>
      <c r="D85" s="13"/>
      <c r="E85" s="15"/>
      <c r="F85" s="15"/>
    </row>
    <row r="86" spans="2:6" s="3" customFormat="1" ht="12.75">
      <c r="B86" s="197"/>
      <c r="C86" s="197"/>
      <c r="D86" s="13"/>
      <c r="E86" s="15"/>
      <c r="F86" s="15"/>
    </row>
    <row r="87" spans="2:6" s="3" customFormat="1" ht="12.75">
      <c r="B87" s="197"/>
      <c r="C87" s="197"/>
      <c r="D87" s="13"/>
      <c r="E87" s="15"/>
      <c r="F87" s="15"/>
    </row>
    <row r="88" spans="2:6" s="3" customFormat="1" ht="12.75">
      <c r="B88" s="197"/>
      <c r="C88" s="197"/>
      <c r="D88" s="13"/>
      <c r="E88" s="15"/>
      <c r="F88" s="15"/>
    </row>
    <row r="89" spans="2:6" s="3" customFormat="1" ht="12.75">
      <c r="B89" s="197"/>
      <c r="C89" s="197"/>
      <c r="D89" s="13"/>
      <c r="E89" s="15"/>
      <c r="F89" s="15"/>
    </row>
    <row r="90" spans="2:6" s="3" customFormat="1" ht="12.75">
      <c r="B90" s="197"/>
      <c r="C90" s="197"/>
      <c r="D90" s="13"/>
      <c r="E90" s="15"/>
      <c r="F90" s="15"/>
    </row>
    <row r="91" spans="2:6" s="3" customFormat="1" ht="12.75">
      <c r="B91" s="197"/>
      <c r="C91" s="197"/>
      <c r="D91" s="13"/>
      <c r="E91" s="15"/>
      <c r="F91" s="15"/>
    </row>
    <row r="92" spans="2:6" s="3" customFormat="1" ht="12.75">
      <c r="B92" s="197"/>
      <c r="C92" s="197"/>
      <c r="D92" s="13"/>
      <c r="E92" s="15"/>
      <c r="F92" s="15"/>
    </row>
    <row r="93" spans="2:6" s="3" customFormat="1" ht="12.75">
      <c r="B93" s="197"/>
      <c r="C93" s="197"/>
      <c r="D93" s="13"/>
      <c r="E93" s="15"/>
      <c r="F93" s="15"/>
    </row>
    <row r="94" spans="2:6" s="3" customFormat="1" ht="12.75">
      <c r="B94" s="197"/>
      <c r="C94" s="197"/>
      <c r="D94" s="13"/>
      <c r="E94" s="15"/>
      <c r="F94" s="15"/>
    </row>
    <row r="95" spans="2:6" s="3" customFormat="1" ht="12.75">
      <c r="B95" s="197"/>
      <c r="C95" s="197"/>
      <c r="D95" s="13"/>
      <c r="E95" s="15"/>
      <c r="F95" s="15"/>
    </row>
    <row r="96" spans="2:6" s="3" customFormat="1" ht="12.75">
      <c r="B96" s="197"/>
      <c r="C96" s="197"/>
      <c r="D96" s="13"/>
      <c r="E96" s="15"/>
      <c r="F96" s="15"/>
    </row>
    <row r="97" spans="2:6" s="3" customFormat="1" ht="12.75">
      <c r="B97" s="197"/>
      <c r="C97" s="197"/>
      <c r="D97" s="13"/>
      <c r="E97" s="15"/>
      <c r="F97" s="15"/>
    </row>
    <row r="98" spans="2:6" s="3" customFormat="1" ht="12.75">
      <c r="B98" s="197"/>
      <c r="C98" s="197"/>
      <c r="D98" s="13"/>
      <c r="E98" s="15"/>
      <c r="F98" s="15"/>
    </row>
    <row r="99" spans="2:6" s="3" customFormat="1" ht="12.75">
      <c r="B99" s="197"/>
      <c r="C99" s="197"/>
      <c r="D99" s="13"/>
      <c r="E99" s="15"/>
      <c r="F99" s="15"/>
    </row>
    <row r="100" spans="2:6" s="3" customFormat="1" ht="12.75">
      <c r="B100" s="197"/>
      <c r="C100" s="197"/>
      <c r="D100" s="13"/>
      <c r="E100" s="15"/>
      <c r="F100" s="15"/>
    </row>
    <row r="101" spans="2:6" s="3" customFormat="1" ht="12.75">
      <c r="B101" s="197"/>
      <c r="C101" s="197"/>
      <c r="D101" s="13"/>
      <c r="E101" s="15"/>
      <c r="F101" s="15"/>
    </row>
    <row r="102" spans="2:6" s="3" customFormat="1" ht="12.75">
      <c r="B102" s="197"/>
      <c r="C102" s="197"/>
      <c r="D102" s="13"/>
      <c r="E102" s="15"/>
      <c r="F102" s="15"/>
    </row>
    <row r="103" spans="2:6" s="3" customFormat="1" ht="12.75">
      <c r="B103" s="197"/>
      <c r="C103" s="197"/>
      <c r="D103" s="13"/>
      <c r="E103" s="15"/>
      <c r="F103" s="15"/>
    </row>
    <row r="104" spans="2:6" s="3" customFormat="1" ht="12.75">
      <c r="B104" s="197"/>
      <c r="C104" s="197"/>
      <c r="D104" s="13"/>
      <c r="E104" s="15"/>
      <c r="F104" s="15"/>
    </row>
    <row r="105" spans="2:6" s="3" customFormat="1" ht="12.75">
      <c r="B105" s="197"/>
      <c r="C105" s="197"/>
      <c r="D105" s="13"/>
      <c r="E105" s="15"/>
      <c r="F105" s="15"/>
    </row>
    <row r="106" spans="2:6" s="3" customFormat="1" ht="12.75">
      <c r="B106" s="197"/>
      <c r="C106" s="197"/>
      <c r="D106" s="13"/>
      <c r="E106" s="15"/>
      <c r="F106" s="15"/>
    </row>
    <row r="107" spans="2:6" s="3" customFormat="1" ht="12.75">
      <c r="B107" s="197"/>
      <c r="C107" s="197"/>
      <c r="D107" s="13"/>
      <c r="E107" s="15"/>
      <c r="F107" s="15"/>
    </row>
    <row r="108" spans="2:6" s="3" customFormat="1" ht="12.75">
      <c r="B108" s="197"/>
      <c r="C108" s="197"/>
      <c r="D108" s="13"/>
      <c r="E108" s="15"/>
      <c r="F108" s="15"/>
    </row>
    <row r="109" spans="2:6" s="3" customFormat="1" ht="12.75">
      <c r="B109" s="197"/>
      <c r="C109" s="197"/>
      <c r="D109" s="13"/>
      <c r="E109" s="15"/>
      <c r="F109" s="15"/>
    </row>
    <row r="110" spans="2:6" s="3" customFormat="1" ht="12.75">
      <c r="B110" s="197"/>
      <c r="C110" s="197"/>
      <c r="D110" s="13"/>
      <c r="E110" s="15"/>
      <c r="F110" s="15"/>
    </row>
    <row r="111" spans="2:6" s="3" customFormat="1" ht="12.75">
      <c r="B111" s="197"/>
      <c r="C111" s="197"/>
      <c r="D111" s="13"/>
      <c r="E111" s="15"/>
      <c r="F111" s="15"/>
    </row>
    <row r="112" spans="2:6" s="3" customFormat="1" ht="12.75">
      <c r="B112" s="197"/>
      <c r="C112" s="197"/>
      <c r="D112" s="13"/>
      <c r="E112" s="15"/>
      <c r="F112" s="15"/>
    </row>
    <row r="113" spans="2:6" s="3" customFormat="1" ht="12.75">
      <c r="B113" s="197"/>
      <c r="C113" s="197"/>
      <c r="D113" s="13"/>
      <c r="E113" s="15"/>
      <c r="F113" s="15"/>
    </row>
    <row r="114" spans="2:6" s="3" customFormat="1" ht="12.75">
      <c r="B114" s="197"/>
      <c r="C114" s="197"/>
      <c r="D114" s="13"/>
      <c r="E114" s="15"/>
      <c r="F114" s="15"/>
    </row>
    <row r="115" spans="2:6" s="3" customFormat="1" ht="12.75">
      <c r="B115" s="197"/>
      <c r="C115" s="197"/>
      <c r="D115" s="13"/>
      <c r="E115" s="15"/>
      <c r="F115" s="15"/>
    </row>
    <row r="116" spans="2:6" s="3" customFormat="1" ht="12.75">
      <c r="B116" s="197"/>
      <c r="C116" s="197"/>
      <c r="D116" s="13"/>
      <c r="E116" s="15"/>
      <c r="F116" s="15"/>
    </row>
    <row r="117" spans="2:6" s="3" customFormat="1" ht="12.75">
      <c r="B117" s="197"/>
      <c r="C117" s="197"/>
      <c r="D117" s="13"/>
      <c r="E117" s="15"/>
      <c r="F117" s="15"/>
    </row>
    <row r="118" spans="2:6" s="3" customFormat="1" ht="12.75">
      <c r="B118" s="197"/>
      <c r="C118" s="197"/>
      <c r="D118" s="13"/>
      <c r="E118" s="15"/>
      <c r="F118" s="15"/>
    </row>
    <row r="119" spans="2:6" s="3" customFormat="1" ht="12.75">
      <c r="B119" s="197"/>
      <c r="C119" s="197"/>
      <c r="D119" s="13"/>
      <c r="E119" s="15"/>
      <c r="F119" s="15"/>
    </row>
    <row r="120" spans="2:6" s="3" customFormat="1" ht="12.75">
      <c r="B120" s="197"/>
      <c r="C120" s="197"/>
      <c r="D120" s="13"/>
      <c r="E120" s="15"/>
      <c r="F120" s="15"/>
    </row>
    <row r="121" spans="2:6" s="3" customFormat="1" ht="12.75">
      <c r="B121" s="197"/>
      <c r="C121" s="197"/>
      <c r="D121" s="13"/>
      <c r="E121" s="15"/>
      <c r="F121" s="15"/>
    </row>
    <row r="122" spans="2:6" s="3" customFormat="1" ht="12.75">
      <c r="B122" s="197"/>
      <c r="C122" s="197"/>
      <c r="D122" s="13"/>
      <c r="E122" s="15"/>
      <c r="F122" s="15"/>
    </row>
    <row r="123" spans="2:6" s="3" customFormat="1" ht="12.75">
      <c r="B123" s="197"/>
      <c r="C123" s="197"/>
      <c r="D123" s="13"/>
      <c r="E123" s="15"/>
      <c r="F123" s="15"/>
    </row>
    <row r="124" spans="2:6" s="3" customFormat="1" ht="12.75">
      <c r="B124" s="197"/>
      <c r="C124" s="197"/>
      <c r="D124" s="13"/>
      <c r="E124" s="15"/>
      <c r="F124" s="15"/>
    </row>
    <row r="125" spans="2:6" s="3" customFormat="1" ht="12.75">
      <c r="B125" s="197"/>
      <c r="C125" s="197"/>
      <c r="D125" s="13"/>
      <c r="E125" s="15"/>
      <c r="F125" s="15"/>
    </row>
    <row r="126" spans="2:6" s="3" customFormat="1" ht="12.75">
      <c r="B126" s="197"/>
      <c r="C126" s="197"/>
      <c r="D126" s="13"/>
      <c r="E126" s="15"/>
      <c r="F126" s="15"/>
    </row>
    <row r="127" spans="2:6" s="3" customFormat="1" ht="12.75">
      <c r="B127" s="197"/>
      <c r="C127" s="197"/>
      <c r="D127" s="13"/>
      <c r="E127" s="15"/>
      <c r="F127" s="15"/>
    </row>
    <row r="128" spans="2:6" s="3" customFormat="1" ht="12.75">
      <c r="B128" s="197"/>
      <c r="C128" s="197"/>
      <c r="D128" s="13"/>
      <c r="E128" s="15"/>
      <c r="F128" s="15"/>
    </row>
    <row r="129" spans="2:6" s="3" customFormat="1" ht="12.75">
      <c r="B129" s="197"/>
      <c r="C129" s="197"/>
      <c r="D129" s="13"/>
      <c r="E129" s="15"/>
      <c r="F129" s="15"/>
    </row>
    <row r="130" spans="2:6" s="3" customFormat="1" ht="12.75">
      <c r="B130" s="197"/>
      <c r="C130" s="197"/>
      <c r="D130" s="13"/>
      <c r="E130" s="15"/>
      <c r="F130" s="15"/>
    </row>
    <row r="131" spans="2:6" s="3" customFormat="1" ht="12.75">
      <c r="B131" s="197"/>
      <c r="C131" s="197"/>
      <c r="D131" s="13"/>
      <c r="E131" s="15"/>
      <c r="F131" s="15"/>
    </row>
    <row r="132" spans="2:6" s="3" customFormat="1" ht="12.75">
      <c r="B132" s="197"/>
      <c r="C132" s="197"/>
      <c r="D132" s="13"/>
      <c r="E132" s="15"/>
      <c r="F132" s="15"/>
    </row>
    <row r="133" spans="2:6" s="3" customFormat="1" ht="12.75">
      <c r="B133" s="197"/>
      <c r="C133" s="197"/>
      <c r="D133" s="13"/>
      <c r="E133" s="15"/>
      <c r="F133" s="15"/>
    </row>
    <row r="134" spans="2:6" s="3" customFormat="1" ht="12.75">
      <c r="B134" s="197"/>
      <c r="C134" s="197"/>
      <c r="D134" s="13"/>
      <c r="E134" s="15"/>
      <c r="F134" s="15"/>
    </row>
    <row r="135" spans="2:6" s="3" customFormat="1" ht="12.75">
      <c r="B135" s="197"/>
      <c r="C135" s="197"/>
      <c r="D135" s="13"/>
      <c r="E135" s="15"/>
      <c r="F135" s="15"/>
    </row>
    <row r="136" spans="2:6" s="3" customFormat="1" ht="12.75">
      <c r="B136" s="197"/>
      <c r="C136" s="197"/>
      <c r="D136" s="13"/>
      <c r="E136" s="15"/>
      <c r="F136" s="15"/>
    </row>
    <row r="137" spans="2:6" s="3" customFormat="1" ht="12.75">
      <c r="B137" s="197"/>
      <c r="C137" s="197"/>
      <c r="D137" s="13"/>
      <c r="E137" s="15"/>
      <c r="F137" s="15"/>
    </row>
    <row r="138" spans="2:6" s="3" customFormat="1" ht="12.75">
      <c r="B138" s="197"/>
      <c r="C138" s="197"/>
      <c r="D138" s="13"/>
      <c r="E138" s="15"/>
      <c r="F138" s="15"/>
    </row>
    <row r="139" spans="2:6" s="3" customFormat="1" ht="12.75">
      <c r="B139" s="197"/>
      <c r="C139" s="197"/>
      <c r="D139" s="13"/>
      <c r="E139" s="15"/>
      <c r="F139" s="15"/>
    </row>
    <row r="140" spans="2:6" s="3" customFormat="1" ht="12.75">
      <c r="B140" s="197"/>
      <c r="C140" s="197"/>
      <c r="D140" s="13"/>
      <c r="E140" s="15"/>
      <c r="F140" s="15"/>
    </row>
    <row r="141" spans="2:6" s="3" customFormat="1" ht="12.75">
      <c r="B141" s="197"/>
      <c r="C141" s="197"/>
      <c r="D141" s="13"/>
      <c r="E141" s="15"/>
      <c r="F141" s="15"/>
    </row>
    <row r="142" spans="2:6" s="3" customFormat="1" ht="12.75">
      <c r="B142" s="197"/>
      <c r="C142" s="197"/>
      <c r="D142" s="13"/>
      <c r="E142" s="15"/>
      <c r="F142" s="15"/>
    </row>
    <row r="143" spans="2:6" s="3" customFormat="1" ht="12.75">
      <c r="B143" s="197"/>
      <c r="C143" s="197"/>
      <c r="D143" s="13"/>
      <c r="E143" s="15"/>
      <c r="F143" s="15"/>
    </row>
    <row r="144" spans="2:6" s="3" customFormat="1" ht="12.75">
      <c r="B144" s="197"/>
      <c r="C144" s="197"/>
      <c r="D144" s="13"/>
      <c r="E144" s="15"/>
      <c r="F144" s="15"/>
    </row>
    <row r="145" spans="2:6" s="3" customFormat="1" ht="12.75">
      <c r="B145" s="197"/>
      <c r="C145" s="197"/>
      <c r="D145" s="13"/>
      <c r="E145" s="15"/>
      <c r="F145" s="15"/>
    </row>
    <row r="146" spans="2:6" s="3" customFormat="1" ht="12.75">
      <c r="B146" s="197"/>
      <c r="C146" s="197"/>
      <c r="D146" s="13"/>
      <c r="E146" s="15"/>
      <c r="F146" s="15"/>
    </row>
    <row r="147" spans="2:6" s="3" customFormat="1" ht="12.75">
      <c r="B147" s="197"/>
      <c r="C147" s="197"/>
      <c r="D147" s="13"/>
      <c r="E147" s="15"/>
      <c r="F147" s="15"/>
    </row>
    <row r="148" spans="2:6" s="3" customFormat="1" ht="12.75">
      <c r="B148" s="197"/>
      <c r="C148" s="197"/>
      <c r="D148" s="13"/>
      <c r="E148" s="15"/>
      <c r="F148" s="15"/>
    </row>
    <row r="149" spans="2:6" s="3" customFormat="1" ht="12.75">
      <c r="B149" s="197"/>
      <c r="C149" s="197"/>
      <c r="D149" s="13"/>
      <c r="E149" s="15"/>
      <c r="F149" s="15"/>
    </row>
    <row r="150" spans="2:6" s="3" customFormat="1" ht="12.75">
      <c r="B150" s="197"/>
      <c r="C150" s="197"/>
      <c r="D150" s="13"/>
      <c r="E150" s="15"/>
      <c r="F150" s="15"/>
    </row>
    <row r="151" spans="2:6" s="3" customFormat="1" ht="12.75">
      <c r="B151" s="197"/>
      <c r="C151" s="197"/>
      <c r="D151" s="13"/>
      <c r="E151" s="15"/>
      <c r="F151" s="15"/>
    </row>
    <row r="152" spans="2:6" s="3" customFormat="1" ht="12.75">
      <c r="B152" s="197"/>
      <c r="C152" s="197"/>
      <c r="D152" s="13"/>
      <c r="E152" s="15"/>
      <c r="F152" s="15"/>
    </row>
    <row r="153" spans="2:6" s="3" customFormat="1" ht="12.75">
      <c r="B153" s="197"/>
      <c r="C153" s="197"/>
      <c r="D153" s="13"/>
      <c r="E153" s="15"/>
      <c r="F153" s="15"/>
    </row>
    <row r="154" spans="2:6" s="3" customFormat="1" ht="12.75">
      <c r="B154" s="197"/>
      <c r="C154" s="197"/>
      <c r="D154" s="13"/>
      <c r="E154" s="15"/>
      <c r="F154" s="15"/>
    </row>
    <row r="155" spans="2:6" s="3" customFormat="1" ht="12.75">
      <c r="B155" s="197"/>
      <c r="C155" s="197"/>
      <c r="D155" s="13"/>
      <c r="E155" s="15"/>
      <c r="F155" s="15"/>
    </row>
    <row r="156" spans="2:6" s="3" customFormat="1" ht="12.75">
      <c r="B156" s="197"/>
      <c r="C156" s="197"/>
      <c r="D156" s="13"/>
      <c r="E156" s="15"/>
      <c r="F156" s="15"/>
    </row>
    <row r="157" spans="2:6" s="3" customFormat="1" ht="12.75">
      <c r="B157" s="197"/>
      <c r="C157" s="197"/>
      <c r="D157" s="13"/>
      <c r="E157" s="15"/>
      <c r="F157" s="15"/>
    </row>
    <row r="158" spans="2:6" s="3" customFormat="1" ht="12.75">
      <c r="B158" s="197"/>
      <c r="C158" s="197"/>
      <c r="D158" s="13"/>
      <c r="E158" s="15"/>
      <c r="F158" s="15"/>
    </row>
    <row r="159" spans="2:6" s="3" customFormat="1" ht="12.75">
      <c r="B159" s="197"/>
      <c r="C159" s="197"/>
      <c r="D159" s="13"/>
      <c r="E159" s="15"/>
      <c r="F159" s="15"/>
    </row>
    <row r="160" spans="2:6" s="3" customFormat="1" ht="12.75">
      <c r="B160" s="197"/>
      <c r="C160" s="197"/>
      <c r="D160" s="13"/>
      <c r="E160" s="15"/>
      <c r="F160" s="15"/>
    </row>
    <row r="161" spans="2:6" s="3" customFormat="1" ht="12.75">
      <c r="B161" s="197"/>
      <c r="C161" s="197"/>
      <c r="D161" s="13"/>
      <c r="E161" s="15"/>
      <c r="F161" s="15"/>
    </row>
    <row r="162" spans="2:6" s="3" customFormat="1" ht="12.75">
      <c r="B162" s="197"/>
      <c r="C162" s="197"/>
      <c r="D162" s="13"/>
      <c r="E162" s="15"/>
      <c r="F162" s="15"/>
    </row>
    <row r="163" spans="2:6" s="3" customFormat="1" ht="12.75">
      <c r="B163" s="197"/>
      <c r="C163" s="197"/>
      <c r="D163" s="13"/>
      <c r="E163" s="15"/>
      <c r="F163" s="15"/>
    </row>
    <row r="164" spans="2:6" s="3" customFormat="1" ht="12.75">
      <c r="B164" s="197"/>
      <c r="C164" s="197"/>
      <c r="D164" s="13"/>
      <c r="E164" s="15"/>
      <c r="F164" s="15"/>
    </row>
    <row r="165" spans="2:6" s="3" customFormat="1" ht="12.75">
      <c r="B165" s="197"/>
      <c r="C165" s="197"/>
      <c r="D165" s="13"/>
      <c r="E165" s="15"/>
      <c r="F165" s="15"/>
    </row>
    <row r="166" spans="2:6" s="3" customFormat="1" ht="12.75">
      <c r="B166" s="197"/>
      <c r="C166" s="197"/>
      <c r="D166" s="13"/>
      <c r="E166" s="15"/>
      <c r="F166" s="15"/>
    </row>
    <row r="167" spans="2:6" s="3" customFormat="1" ht="12.75">
      <c r="B167" s="197"/>
      <c r="C167" s="197"/>
      <c r="D167" s="13"/>
      <c r="E167" s="15"/>
      <c r="F167" s="15"/>
    </row>
    <row r="168" spans="2:6" s="3" customFormat="1" ht="12.75">
      <c r="B168" s="197"/>
      <c r="C168" s="197"/>
      <c r="D168" s="13"/>
      <c r="E168" s="15"/>
      <c r="F168" s="15"/>
    </row>
    <row r="169" spans="2:6" s="3" customFormat="1" ht="12.75">
      <c r="B169" s="197"/>
      <c r="C169" s="197"/>
      <c r="D169" s="13"/>
      <c r="E169" s="15"/>
      <c r="F169" s="15"/>
    </row>
    <row r="170" spans="2:6" s="3" customFormat="1" ht="12.75">
      <c r="B170" s="197"/>
      <c r="C170" s="197"/>
      <c r="D170" s="13"/>
      <c r="E170" s="15"/>
      <c r="F170" s="15"/>
    </row>
    <row r="171" spans="2:6" s="3" customFormat="1" ht="12.75">
      <c r="B171" s="197"/>
      <c r="C171" s="197"/>
      <c r="D171" s="13"/>
      <c r="E171" s="15"/>
      <c r="F171" s="15"/>
    </row>
    <row r="172" spans="2:6" s="3" customFormat="1" ht="12.75">
      <c r="B172" s="197"/>
      <c r="C172" s="197"/>
      <c r="D172" s="13"/>
      <c r="E172" s="15"/>
      <c r="F172" s="15"/>
    </row>
    <row r="173" spans="2:6" s="3" customFormat="1" ht="12.75">
      <c r="B173" s="197"/>
      <c r="C173" s="197"/>
      <c r="D173" s="13"/>
      <c r="E173" s="15"/>
      <c r="F173" s="15"/>
    </row>
    <row r="174" spans="2:6" s="3" customFormat="1" ht="12.75">
      <c r="B174" s="197"/>
      <c r="C174" s="197"/>
      <c r="D174" s="13"/>
      <c r="E174" s="15"/>
      <c r="F174" s="15"/>
    </row>
    <row r="175" spans="2:6" s="3" customFormat="1" ht="12.75">
      <c r="B175" s="197"/>
      <c r="C175" s="197"/>
      <c r="D175" s="13"/>
      <c r="E175" s="15"/>
      <c r="F175" s="15"/>
    </row>
    <row r="176" spans="2:6" s="3" customFormat="1" ht="12.75">
      <c r="B176" s="197"/>
      <c r="C176" s="197"/>
      <c r="D176" s="13"/>
      <c r="E176" s="15"/>
      <c r="F176" s="15"/>
    </row>
    <row r="177" spans="2:6" s="3" customFormat="1" ht="12.75">
      <c r="B177" s="197"/>
      <c r="C177" s="197"/>
      <c r="D177" s="13"/>
      <c r="E177" s="15"/>
      <c r="F177" s="15"/>
    </row>
    <row r="178" spans="2:6" s="3" customFormat="1" ht="12.75">
      <c r="B178" s="197"/>
      <c r="C178" s="197"/>
      <c r="D178" s="13"/>
      <c r="E178" s="15"/>
      <c r="F178" s="15"/>
    </row>
    <row r="179" spans="2:6" s="3" customFormat="1" ht="12.75">
      <c r="B179" s="197"/>
      <c r="C179" s="197"/>
      <c r="D179" s="13"/>
      <c r="E179" s="15"/>
      <c r="F179" s="15"/>
    </row>
    <row r="180" spans="2:6" s="3" customFormat="1" ht="12.75">
      <c r="B180" s="197"/>
      <c r="C180" s="197"/>
      <c r="D180" s="13"/>
      <c r="E180" s="15"/>
      <c r="F180" s="15"/>
    </row>
    <row r="181" spans="2:6" s="3" customFormat="1" ht="12.75">
      <c r="B181" s="197"/>
      <c r="C181" s="197"/>
      <c r="D181" s="13"/>
      <c r="E181" s="15"/>
      <c r="F181" s="15"/>
    </row>
    <row r="182" spans="2:6" s="3" customFormat="1" ht="12.75">
      <c r="B182" s="197"/>
      <c r="C182" s="197"/>
      <c r="D182" s="13"/>
      <c r="E182" s="15"/>
      <c r="F182" s="15"/>
    </row>
    <row r="183" spans="2:6" s="3" customFormat="1" ht="12.75">
      <c r="B183" s="197"/>
      <c r="C183" s="197"/>
      <c r="D183" s="13"/>
      <c r="E183" s="15"/>
      <c r="F183" s="15"/>
    </row>
    <row r="184" spans="2:6" s="3" customFormat="1" ht="12.75">
      <c r="B184" s="197"/>
      <c r="C184" s="197"/>
      <c r="D184" s="13"/>
      <c r="E184" s="15"/>
      <c r="F184" s="15"/>
    </row>
    <row r="185" spans="2:6" s="3" customFormat="1" ht="12.75">
      <c r="B185" s="197"/>
      <c r="C185" s="197"/>
      <c r="D185" s="13"/>
      <c r="E185" s="15"/>
      <c r="F185" s="15"/>
    </row>
    <row r="186" spans="2:6" s="3" customFormat="1" ht="12.75">
      <c r="B186" s="197"/>
      <c r="C186" s="197"/>
      <c r="D186" s="13"/>
      <c r="E186" s="15"/>
      <c r="F186" s="15"/>
    </row>
    <row r="187" spans="2:6" s="3" customFormat="1" ht="12.75">
      <c r="B187" s="197"/>
      <c r="C187" s="197"/>
      <c r="D187" s="13"/>
      <c r="E187" s="15"/>
      <c r="F187" s="15"/>
    </row>
    <row r="188" spans="2:6" s="3" customFormat="1" ht="12.75">
      <c r="B188" s="197"/>
      <c r="C188" s="197"/>
      <c r="D188" s="13"/>
      <c r="E188" s="15"/>
      <c r="F188" s="15"/>
    </row>
    <row r="189" spans="2:6" s="3" customFormat="1" ht="12.75">
      <c r="B189" s="197"/>
      <c r="C189" s="197"/>
      <c r="D189" s="13"/>
      <c r="E189" s="15"/>
      <c r="F189" s="15"/>
    </row>
    <row r="190" spans="2:6" s="3" customFormat="1" ht="12.75">
      <c r="B190" s="197"/>
      <c r="C190" s="197"/>
      <c r="D190" s="13"/>
      <c r="E190" s="15"/>
      <c r="F190" s="15"/>
    </row>
    <row r="191" spans="2:6" s="3" customFormat="1" ht="12.75">
      <c r="B191" s="197"/>
      <c r="C191" s="197"/>
      <c r="D191" s="13"/>
      <c r="E191" s="15"/>
      <c r="F191" s="15"/>
    </row>
    <row r="192" spans="2:6" s="3" customFormat="1" ht="12.75">
      <c r="B192" s="197"/>
      <c r="C192" s="197"/>
      <c r="D192" s="13"/>
      <c r="E192" s="15"/>
      <c r="F192" s="15"/>
    </row>
    <row r="193" spans="2:6" s="3" customFormat="1" ht="12.75">
      <c r="B193" s="197"/>
      <c r="C193" s="197"/>
      <c r="D193" s="13"/>
      <c r="E193" s="15"/>
      <c r="F193" s="15"/>
    </row>
    <row r="194" spans="2:6" s="3" customFormat="1" ht="12.75">
      <c r="B194" s="197"/>
      <c r="C194" s="197"/>
      <c r="D194" s="13"/>
      <c r="E194" s="15"/>
      <c r="F194" s="15"/>
    </row>
    <row r="195" spans="2:6" s="3" customFormat="1" ht="12.75">
      <c r="B195" s="197"/>
      <c r="C195" s="197"/>
      <c r="D195" s="13"/>
      <c r="E195" s="15"/>
      <c r="F195" s="15"/>
    </row>
    <row r="196" spans="2:6" s="3" customFormat="1" ht="12.75">
      <c r="B196" s="197"/>
      <c r="C196" s="197"/>
      <c r="D196" s="13"/>
      <c r="E196" s="15"/>
      <c r="F196" s="15"/>
    </row>
    <row r="197" spans="2:6" s="3" customFormat="1" ht="12.75">
      <c r="B197" s="197"/>
      <c r="C197" s="197"/>
      <c r="D197" s="13"/>
      <c r="E197" s="15"/>
      <c r="F197" s="15"/>
    </row>
    <row r="198" spans="2:6" s="3" customFormat="1" ht="12.75">
      <c r="B198" s="197"/>
      <c r="C198" s="197"/>
      <c r="D198" s="13"/>
      <c r="E198" s="15"/>
      <c r="F198" s="15"/>
    </row>
    <row r="199" spans="2:6" s="3" customFormat="1" ht="12.75">
      <c r="B199" s="197"/>
      <c r="C199" s="197"/>
      <c r="D199" s="13"/>
      <c r="E199" s="15"/>
      <c r="F199" s="15"/>
    </row>
    <row r="200" spans="2:6" s="3" customFormat="1" ht="12.75">
      <c r="B200" s="197"/>
      <c r="C200" s="197"/>
      <c r="D200" s="13"/>
      <c r="E200" s="15"/>
      <c r="F200" s="15"/>
    </row>
    <row r="201" spans="2:6" s="3" customFormat="1" ht="12.75">
      <c r="B201" s="197"/>
      <c r="C201" s="197"/>
      <c r="D201" s="13"/>
      <c r="E201" s="15"/>
      <c r="F201" s="15"/>
    </row>
    <row r="202" spans="2:6" s="3" customFormat="1" ht="12.75">
      <c r="B202" s="197"/>
      <c r="C202" s="197"/>
      <c r="D202" s="13"/>
      <c r="E202" s="15"/>
      <c r="F202" s="15"/>
    </row>
    <row r="203" spans="2:6" s="3" customFormat="1" ht="12.75">
      <c r="B203" s="197"/>
      <c r="C203" s="197"/>
      <c r="D203" s="13"/>
      <c r="E203" s="15"/>
      <c r="F203" s="15"/>
    </row>
    <row r="204" spans="2:6" s="3" customFormat="1" ht="12.75">
      <c r="B204" s="197"/>
      <c r="C204" s="197"/>
      <c r="D204" s="13"/>
      <c r="E204" s="15"/>
      <c r="F204" s="15"/>
    </row>
    <row r="205" spans="2:6" s="3" customFormat="1" ht="12.75">
      <c r="B205" s="197"/>
      <c r="C205" s="197"/>
      <c r="D205" s="13"/>
      <c r="E205" s="15"/>
      <c r="F205" s="15"/>
    </row>
    <row r="206" spans="2:6" s="3" customFormat="1" ht="12.75">
      <c r="B206" s="197"/>
      <c r="C206" s="197"/>
      <c r="D206" s="13"/>
      <c r="E206" s="15"/>
      <c r="F206" s="15"/>
    </row>
    <row r="207" spans="2:6" s="3" customFormat="1" ht="12.75">
      <c r="B207" s="197"/>
      <c r="C207" s="197"/>
      <c r="D207" s="13"/>
      <c r="E207" s="15"/>
      <c r="F207" s="15"/>
    </row>
    <row r="208" spans="2:6" s="3" customFormat="1" ht="12.75">
      <c r="B208" s="197"/>
      <c r="C208" s="197"/>
      <c r="D208" s="13"/>
      <c r="E208" s="15"/>
      <c r="F208" s="15"/>
    </row>
    <row r="209" spans="2:6" s="3" customFormat="1" ht="12.75">
      <c r="B209" s="197"/>
      <c r="C209" s="197"/>
      <c r="D209" s="13"/>
      <c r="E209" s="15"/>
      <c r="F209" s="15"/>
    </row>
    <row r="210" spans="2:6" s="3" customFormat="1" ht="12.75">
      <c r="B210" s="197"/>
      <c r="C210" s="197"/>
      <c r="D210" s="13"/>
      <c r="E210" s="15"/>
      <c r="F210" s="15"/>
    </row>
    <row r="211" spans="2:6" s="3" customFormat="1" ht="12.75">
      <c r="B211" s="197"/>
      <c r="C211" s="197"/>
      <c r="D211" s="13"/>
      <c r="E211" s="15"/>
      <c r="F211" s="15"/>
    </row>
    <row r="212" spans="2:6" s="3" customFormat="1" ht="12.75">
      <c r="B212" s="197"/>
      <c r="C212" s="197"/>
      <c r="D212" s="13"/>
      <c r="E212" s="15"/>
      <c r="F212" s="15"/>
    </row>
    <row r="213" spans="2:6" s="3" customFormat="1" ht="12.75">
      <c r="B213" s="197"/>
      <c r="C213" s="197"/>
      <c r="D213" s="13"/>
      <c r="E213" s="15"/>
      <c r="F213" s="15"/>
    </row>
    <row r="214" spans="2:6" s="3" customFormat="1" ht="12.75">
      <c r="B214" s="197"/>
      <c r="C214" s="197"/>
      <c r="D214" s="13"/>
      <c r="E214" s="15"/>
      <c r="F214" s="15"/>
    </row>
    <row r="215" spans="2:6" s="3" customFormat="1" ht="12.75">
      <c r="B215" s="197"/>
      <c r="C215" s="197"/>
      <c r="D215" s="13"/>
      <c r="E215" s="15"/>
      <c r="F215" s="15"/>
    </row>
    <row r="216" spans="2:6" s="3" customFormat="1" ht="12.75">
      <c r="B216" s="197"/>
      <c r="C216" s="197"/>
      <c r="D216" s="13"/>
      <c r="E216" s="15"/>
      <c r="F216" s="15"/>
    </row>
    <row r="217" spans="2:6" s="3" customFormat="1" ht="12.75">
      <c r="B217" s="197"/>
      <c r="C217" s="197"/>
      <c r="D217" s="13"/>
      <c r="E217" s="15"/>
      <c r="F217" s="15"/>
    </row>
    <row r="218" spans="2:6" s="3" customFormat="1" ht="12.75">
      <c r="B218" s="197"/>
      <c r="C218" s="197"/>
      <c r="D218" s="13"/>
      <c r="E218" s="15"/>
      <c r="F218" s="15"/>
    </row>
    <row r="219" spans="2:6" s="3" customFormat="1" ht="12.75">
      <c r="B219" s="197"/>
      <c r="C219" s="197"/>
      <c r="D219" s="13"/>
      <c r="E219" s="15"/>
      <c r="F219" s="15"/>
    </row>
    <row r="220" spans="2:6" s="3" customFormat="1" ht="12.75">
      <c r="B220" s="197"/>
      <c r="C220" s="197"/>
      <c r="D220" s="13"/>
      <c r="E220" s="15"/>
      <c r="F220" s="15"/>
    </row>
    <row r="221" spans="2:6" s="3" customFormat="1" ht="12.75">
      <c r="B221" s="197"/>
      <c r="C221" s="197"/>
      <c r="D221" s="13"/>
      <c r="E221" s="15"/>
      <c r="F221" s="15"/>
    </row>
    <row r="222" spans="2:6" s="3" customFormat="1" ht="12.75">
      <c r="B222" s="197"/>
      <c r="C222" s="197"/>
      <c r="D222" s="13"/>
      <c r="E222" s="15"/>
      <c r="F222" s="15"/>
    </row>
    <row r="223" spans="2:6" s="3" customFormat="1" ht="12.75">
      <c r="B223" s="197"/>
      <c r="C223" s="197"/>
      <c r="D223" s="13"/>
      <c r="E223" s="15"/>
      <c r="F223" s="15"/>
    </row>
    <row r="224" spans="2:6" s="3" customFormat="1" ht="12.75">
      <c r="B224" s="197"/>
      <c r="C224" s="197"/>
      <c r="D224" s="13"/>
      <c r="E224" s="15"/>
      <c r="F224" s="15"/>
    </row>
    <row r="225" spans="2:6" s="3" customFormat="1" ht="12.75">
      <c r="B225" s="197"/>
      <c r="C225" s="197"/>
      <c r="D225" s="13"/>
      <c r="E225" s="15"/>
      <c r="F225" s="15"/>
    </row>
    <row r="226" spans="2:6" s="3" customFormat="1" ht="12.75">
      <c r="B226" s="197"/>
      <c r="C226" s="197"/>
      <c r="D226" s="13"/>
      <c r="E226" s="15"/>
      <c r="F226" s="15"/>
    </row>
    <row r="227" spans="2:6" s="3" customFormat="1" ht="12.75">
      <c r="B227" s="197"/>
      <c r="C227" s="197"/>
      <c r="D227" s="13"/>
      <c r="E227" s="15"/>
      <c r="F227" s="15"/>
    </row>
    <row r="228" spans="2:6" s="3" customFormat="1" ht="12.75">
      <c r="B228" s="197"/>
      <c r="C228" s="197"/>
      <c r="D228" s="13"/>
      <c r="E228" s="15"/>
      <c r="F228" s="15"/>
    </row>
    <row r="229" spans="2:6" s="3" customFormat="1" ht="12.75">
      <c r="B229" s="197"/>
      <c r="C229" s="197"/>
      <c r="D229" s="13"/>
      <c r="E229" s="15"/>
      <c r="F229" s="15"/>
    </row>
    <row r="230" spans="2:6" s="3" customFormat="1" ht="12.75">
      <c r="B230" s="197"/>
      <c r="C230" s="197"/>
      <c r="D230" s="13"/>
      <c r="E230" s="15"/>
      <c r="F230" s="15"/>
    </row>
    <row r="231" spans="2:6" s="3" customFormat="1" ht="12.75">
      <c r="B231" s="197"/>
      <c r="C231" s="197"/>
      <c r="D231" s="13"/>
      <c r="E231" s="15"/>
      <c r="F231" s="15"/>
    </row>
    <row r="232" spans="2:6" s="3" customFormat="1" ht="12.75">
      <c r="B232" s="197"/>
      <c r="C232" s="197"/>
      <c r="D232" s="13"/>
      <c r="E232" s="15"/>
      <c r="F232" s="15"/>
    </row>
    <row r="233" spans="2:6" s="3" customFormat="1" ht="12.75">
      <c r="B233" s="197"/>
      <c r="C233" s="197"/>
      <c r="D233" s="13"/>
      <c r="E233" s="15"/>
      <c r="F233" s="15"/>
    </row>
    <row r="234" spans="2:6" s="3" customFormat="1" ht="12.75">
      <c r="B234" s="197"/>
      <c r="C234" s="197"/>
      <c r="D234" s="13"/>
      <c r="E234" s="15"/>
      <c r="F234" s="15"/>
    </row>
    <row r="235" spans="2:6" s="3" customFormat="1" ht="12.75">
      <c r="B235" s="197"/>
      <c r="C235" s="197"/>
      <c r="D235" s="13"/>
      <c r="E235" s="15"/>
      <c r="F235" s="15"/>
    </row>
    <row r="236" spans="2:6" s="3" customFormat="1" ht="12.75">
      <c r="B236" s="197"/>
      <c r="C236" s="197"/>
      <c r="D236" s="13"/>
      <c r="E236" s="15"/>
      <c r="F236" s="15"/>
    </row>
    <row r="237" spans="2:6" s="3" customFormat="1" ht="12.75">
      <c r="B237" s="197"/>
      <c r="C237" s="197"/>
      <c r="D237" s="13"/>
      <c r="E237" s="15"/>
      <c r="F237" s="15"/>
    </row>
    <row r="238" spans="2:6" s="3" customFormat="1" ht="12.75">
      <c r="B238" s="197"/>
      <c r="C238" s="197"/>
      <c r="D238" s="13"/>
      <c r="E238" s="15"/>
      <c r="F238" s="15"/>
    </row>
    <row r="239" spans="2:6" s="3" customFormat="1" ht="12.75">
      <c r="B239" s="197"/>
      <c r="C239" s="197"/>
      <c r="D239" s="13"/>
      <c r="E239" s="15"/>
      <c r="F239" s="15"/>
    </row>
    <row r="240" spans="2:6" s="3" customFormat="1" ht="12.75">
      <c r="B240" s="197"/>
      <c r="C240" s="197"/>
      <c r="D240" s="13"/>
      <c r="E240" s="15"/>
      <c r="F240" s="15"/>
    </row>
    <row r="241" spans="2:6" s="3" customFormat="1" ht="12.75">
      <c r="B241" s="197"/>
      <c r="C241" s="197"/>
      <c r="D241" s="13"/>
      <c r="E241" s="15"/>
      <c r="F241" s="15"/>
    </row>
    <row r="242" spans="2:6" s="3" customFormat="1" ht="12.75">
      <c r="B242" s="197"/>
      <c r="C242" s="197"/>
      <c r="D242" s="13"/>
      <c r="E242" s="15"/>
      <c r="F242" s="15"/>
    </row>
    <row r="243" spans="2:6" s="3" customFormat="1" ht="12.75">
      <c r="B243" s="197"/>
      <c r="C243" s="197"/>
      <c r="D243" s="13"/>
      <c r="E243" s="15"/>
      <c r="F243" s="15"/>
    </row>
    <row r="244" spans="2:6" s="3" customFormat="1" ht="12.75">
      <c r="B244" s="197"/>
      <c r="C244" s="197"/>
      <c r="D244" s="13"/>
      <c r="E244" s="15"/>
      <c r="F244" s="15"/>
    </row>
    <row r="245" spans="2:6" s="3" customFormat="1" ht="12.75">
      <c r="B245" s="197"/>
      <c r="C245" s="197"/>
      <c r="D245" s="13"/>
      <c r="E245" s="15"/>
      <c r="F245" s="15"/>
    </row>
    <row r="246" spans="2:6" s="3" customFormat="1" ht="12.75">
      <c r="B246" s="197"/>
      <c r="C246" s="197"/>
      <c r="D246" s="13"/>
      <c r="E246" s="15"/>
      <c r="F246" s="15"/>
    </row>
    <row r="247" spans="2:6" s="3" customFormat="1" ht="12.75">
      <c r="B247" s="197"/>
      <c r="C247" s="197"/>
      <c r="D247" s="13"/>
      <c r="E247" s="15"/>
      <c r="F247" s="15"/>
    </row>
    <row r="248" spans="2:6" s="3" customFormat="1" ht="12.75">
      <c r="B248" s="197"/>
      <c r="C248" s="197"/>
      <c r="D248" s="13"/>
      <c r="E248" s="15"/>
      <c r="F248" s="15"/>
    </row>
    <row r="249" spans="2:6" s="3" customFormat="1" ht="12.75">
      <c r="B249" s="197"/>
      <c r="C249" s="197"/>
      <c r="D249" s="13"/>
      <c r="E249" s="15"/>
      <c r="F249" s="15"/>
    </row>
    <row r="250" spans="2:6" s="3" customFormat="1" ht="12.75">
      <c r="B250" s="197"/>
      <c r="C250" s="197"/>
      <c r="D250" s="13"/>
      <c r="E250" s="15"/>
      <c r="F250" s="15"/>
    </row>
    <row r="251" spans="2:6" s="3" customFormat="1" ht="12.75">
      <c r="B251" s="197"/>
      <c r="C251" s="197"/>
      <c r="D251" s="13"/>
      <c r="E251" s="15"/>
      <c r="F251" s="15"/>
    </row>
    <row r="252" spans="2:6" s="3" customFormat="1" ht="12.75">
      <c r="B252" s="197"/>
      <c r="C252" s="197"/>
      <c r="D252" s="13"/>
      <c r="E252" s="15"/>
      <c r="F252" s="15"/>
    </row>
    <row r="253" spans="2:6" s="3" customFormat="1" ht="12.75">
      <c r="B253" s="197"/>
      <c r="C253" s="197"/>
      <c r="D253" s="13"/>
      <c r="E253" s="15"/>
      <c r="F253" s="15"/>
    </row>
    <row r="254" spans="2:6" s="3" customFormat="1" ht="12.75">
      <c r="B254" s="197"/>
      <c r="C254" s="197"/>
      <c r="D254" s="13"/>
      <c r="E254" s="15"/>
      <c r="F254" s="15"/>
    </row>
    <row r="255" spans="2:6" s="3" customFormat="1" ht="12.75">
      <c r="B255" s="197"/>
      <c r="C255" s="197"/>
      <c r="D255" s="13"/>
      <c r="E255" s="15"/>
      <c r="F255" s="15"/>
    </row>
    <row r="256" spans="2:6" s="3" customFormat="1" ht="12.75">
      <c r="B256" s="197"/>
      <c r="C256" s="197"/>
      <c r="D256" s="13"/>
      <c r="E256" s="15"/>
      <c r="F256" s="15"/>
    </row>
    <row r="257" spans="2:6" s="3" customFormat="1" ht="12.75">
      <c r="B257" s="197"/>
      <c r="C257" s="197"/>
      <c r="D257" s="13"/>
      <c r="E257" s="15"/>
      <c r="F257" s="15"/>
    </row>
    <row r="258" spans="2:6" s="3" customFormat="1" ht="12.75">
      <c r="B258" s="197"/>
      <c r="C258" s="197"/>
      <c r="D258" s="13"/>
      <c r="E258" s="15"/>
      <c r="F258" s="15"/>
    </row>
    <row r="259" spans="2:6" s="3" customFormat="1" ht="12.75">
      <c r="B259" s="197"/>
      <c r="C259" s="197"/>
      <c r="D259" s="13"/>
      <c r="E259" s="15"/>
      <c r="F259" s="15"/>
    </row>
    <row r="260" spans="2:6" s="3" customFormat="1" ht="12.75">
      <c r="B260" s="197"/>
      <c r="C260" s="197"/>
      <c r="D260" s="13"/>
      <c r="E260" s="15"/>
      <c r="F260" s="15"/>
    </row>
    <row r="261" spans="2:6" s="3" customFormat="1" ht="12.75">
      <c r="B261" s="197"/>
      <c r="C261" s="197"/>
      <c r="D261" s="13"/>
      <c r="E261" s="15"/>
      <c r="F261" s="15"/>
    </row>
    <row r="262" spans="2:6" s="3" customFormat="1" ht="12.75">
      <c r="B262" s="197"/>
      <c r="C262" s="197"/>
      <c r="D262" s="13"/>
      <c r="E262" s="15"/>
      <c r="F262" s="15"/>
    </row>
    <row r="263" spans="2:6" s="3" customFormat="1" ht="12.75">
      <c r="B263" s="197"/>
      <c r="C263" s="197"/>
      <c r="D263" s="13"/>
      <c r="E263" s="15"/>
      <c r="F263" s="15"/>
    </row>
    <row r="264" spans="2:6" s="3" customFormat="1" ht="12.75">
      <c r="B264" s="197"/>
      <c r="C264" s="197"/>
      <c r="D264" s="13"/>
      <c r="E264" s="15"/>
      <c r="F264" s="15"/>
    </row>
    <row r="265" spans="2:6" s="3" customFormat="1" ht="12.75">
      <c r="B265" s="197"/>
      <c r="C265" s="197"/>
      <c r="D265" s="13"/>
      <c r="E265" s="15"/>
      <c r="F265" s="15"/>
    </row>
    <row r="266" spans="2:6" s="3" customFormat="1" ht="12.75">
      <c r="B266" s="197"/>
      <c r="C266" s="197"/>
      <c r="D266" s="13"/>
      <c r="E266" s="15"/>
      <c r="F266" s="15"/>
    </row>
    <row r="267" spans="2:6" s="3" customFormat="1" ht="12.75">
      <c r="B267" s="197"/>
      <c r="C267" s="197"/>
      <c r="D267" s="13"/>
      <c r="E267" s="15"/>
      <c r="F267" s="15"/>
    </row>
    <row r="268" spans="2:6" s="3" customFormat="1" ht="12.75">
      <c r="B268" s="197"/>
      <c r="C268" s="197"/>
      <c r="D268" s="13"/>
      <c r="E268" s="15"/>
      <c r="F268" s="15"/>
    </row>
    <row r="269" spans="2:6" s="3" customFormat="1" ht="12.75">
      <c r="B269" s="197"/>
      <c r="C269" s="197"/>
      <c r="D269" s="13"/>
      <c r="E269" s="15"/>
      <c r="F269" s="15"/>
    </row>
    <row r="270" spans="2:6" s="3" customFormat="1" ht="12.75">
      <c r="B270" s="197"/>
      <c r="C270" s="197"/>
      <c r="D270" s="13"/>
      <c r="E270" s="15"/>
      <c r="F270" s="15"/>
    </row>
    <row r="271" spans="2:6" s="3" customFormat="1" ht="12.75">
      <c r="B271" s="197"/>
      <c r="C271" s="197"/>
      <c r="D271" s="13"/>
      <c r="E271" s="15"/>
      <c r="F271" s="15"/>
    </row>
    <row r="272" spans="2:6" s="3" customFormat="1" ht="12.75">
      <c r="B272" s="197"/>
      <c r="C272" s="197"/>
      <c r="D272" s="13"/>
      <c r="E272" s="15"/>
      <c r="F272" s="15"/>
    </row>
    <row r="273" spans="2:6" s="3" customFormat="1" ht="12.75">
      <c r="B273" s="197"/>
      <c r="C273" s="197"/>
      <c r="D273" s="13"/>
      <c r="E273" s="15"/>
      <c r="F273" s="15"/>
    </row>
    <row r="274" spans="2:6" s="3" customFormat="1" ht="12.75">
      <c r="B274" s="197"/>
      <c r="C274" s="197"/>
      <c r="D274" s="13"/>
      <c r="E274" s="15"/>
      <c r="F274" s="15"/>
    </row>
    <row r="275" spans="2:6" s="3" customFormat="1" ht="12.75">
      <c r="B275" s="197"/>
      <c r="C275" s="197"/>
      <c r="D275" s="13"/>
      <c r="E275" s="15"/>
      <c r="F275" s="15"/>
    </row>
    <row r="276" spans="2:6" s="3" customFormat="1" ht="12.75">
      <c r="B276" s="197"/>
      <c r="C276" s="197"/>
      <c r="D276" s="13"/>
      <c r="E276" s="15"/>
      <c r="F276" s="15"/>
    </row>
    <row r="277" spans="2:6" s="3" customFormat="1" ht="12.75">
      <c r="B277" s="197"/>
      <c r="C277" s="197"/>
      <c r="D277" s="13"/>
      <c r="E277" s="15"/>
      <c r="F277" s="15"/>
    </row>
    <row r="278" spans="2:6" s="3" customFormat="1" ht="12.75">
      <c r="B278" s="197"/>
      <c r="C278" s="197"/>
      <c r="D278" s="13"/>
      <c r="E278" s="15"/>
      <c r="F278" s="15"/>
    </row>
    <row r="279" spans="2:6" s="3" customFormat="1" ht="12.75">
      <c r="B279" s="197"/>
      <c r="C279" s="197"/>
      <c r="D279" s="13"/>
      <c r="E279" s="15"/>
      <c r="F279" s="15"/>
    </row>
    <row r="280" spans="2:6" s="3" customFormat="1" ht="12.75">
      <c r="B280" s="197"/>
      <c r="C280" s="197"/>
      <c r="D280" s="13"/>
      <c r="E280" s="15"/>
      <c r="F280" s="15"/>
    </row>
    <row r="281" spans="2:6" s="3" customFormat="1" ht="12.75">
      <c r="B281" s="197"/>
      <c r="C281" s="197"/>
      <c r="D281" s="13"/>
      <c r="E281" s="15"/>
      <c r="F281" s="15"/>
    </row>
    <row r="282" spans="2:6" s="3" customFormat="1" ht="12.75">
      <c r="B282" s="197"/>
      <c r="C282" s="197"/>
      <c r="D282" s="13"/>
      <c r="E282" s="15"/>
      <c r="F282" s="15"/>
    </row>
    <row r="283" spans="2:6" s="3" customFormat="1" ht="12.75">
      <c r="B283" s="197"/>
      <c r="C283" s="197"/>
      <c r="D283" s="13"/>
      <c r="E283" s="15"/>
      <c r="F283" s="15"/>
    </row>
    <row r="284" spans="2:6" s="3" customFormat="1" ht="12.75">
      <c r="B284" s="197"/>
      <c r="C284" s="197"/>
      <c r="D284" s="13"/>
      <c r="E284" s="15"/>
      <c r="F284" s="15"/>
    </row>
    <row r="285" spans="2:6" s="3" customFormat="1" ht="12.75">
      <c r="B285" s="197"/>
      <c r="C285" s="197"/>
      <c r="D285" s="13"/>
      <c r="E285" s="15"/>
      <c r="F285" s="15"/>
    </row>
    <row r="286" spans="2:6" s="3" customFormat="1" ht="12.75">
      <c r="B286" s="197"/>
      <c r="C286" s="197"/>
      <c r="D286" s="13"/>
      <c r="E286" s="15"/>
      <c r="F286" s="15"/>
    </row>
    <row r="287" spans="2:6" s="3" customFormat="1" ht="12.75">
      <c r="B287" s="197"/>
      <c r="C287" s="197"/>
      <c r="D287" s="13"/>
      <c r="E287" s="15"/>
      <c r="F287" s="15"/>
    </row>
    <row r="288" spans="2:6" s="3" customFormat="1" ht="12.75">
      <c r="B288" s="197"/>
      <c r="C288" s="197"/>
      <c r="D288" s="13"/>
      <c r="E288" s="15"/>
      <c r="F288" s="15"/>
    </row>
    <row r="289" spans="2:6" s="3" customFormat="1" ht="12.75">
      <c r="B289" s="197"/>
      <c r="C289" s="197"/>
      <c r="D289" s="13"/>
      <c r="E289" s="15"/>
      <c r="F289" s="15"/>
    </row>
    <row r="290" spans="2:6" s="3" customFormat="1" ht="12.75">
      <c r="B290" s="197"/>
      <c r="C290" s="197"/>
      <c r="D290" s="13"/>
      <c r="E290" s="15"/>
      <c r="F290" s="15"/>
    </row>
    <row r="291" spans="2:6" s="3" customFormat="1" ht="12.75">
      <c r="B291" s="197"/>
      <c r="C291" s="197"/>
      <c r="D291" s="13"/>
      <c r="E291" s="15"/>
      <c r="F291" s="15"/>
    </row>
    <row r="292" spans="2:6" s="3" customFormat="1" ht="12.75">
      <c r="B292" s="197"/>
      <c r="C292" s="197"/>
      <c r="D292" s="13"/>
      <c r="E292" s="15"/>
      <c r="F292" s="15"/>
    </row>
    <row r="293" spans="2:6" s="3" customFormat="1" ht="12.75">
      <c r="B293" s="197"/>
      <c r="C293" s="197"/>
      <c r="D293" s="13"/>
      <c r="E293" s="15"/>
      <c r="F293" s="15"/>
    </row>
    <row r="294" spans="2:6" s="3" customFormat="1" ht="12.75">
      <c r="B294" s="197"/>
      <c r="C294" s="197"/>
      <c r="D294" s="13"/>
      <c r="E294" s="15"/>
      <c r="F294" s="15"/>
    </row>
    <row r="295" spans="2:6" s="3" customFormat="1" ht="12.75">
      <c r="B295" s="197"/>
      <c r="C295" s="197"/>
      <c r="D295" s="13"/>
      <c r="E295" s="15"/>
      <c r="F295" s="15"/>
    </row>
    <row r="296" spans="2:6" s="3" customFormat="1" ht="12.75">
      <c r="B296" s="197"/>
      <c r="C296" s="197"/>
      <c r="D296" s="13"/>
      <c r="E296" s="15"/>
      <c r="F296" s="15"/>
    </row>
    <row r="297" spans="2:6" s="3" customFormat="1" ht="12.75">
      <c r="B297" s="197"/>
      <c r="C297" s="197"/>
      <c r="D297" s="13"/>
      <c r="E297" s="15"/>
      <c r="F297" s="15"/>
    </row>
    <row r="298" spans="2:6" s="3" customFormat="1" ht="12.75">
      <c r="B298" s="197"/>
      <c r="C298" s="197"/>
      <c r="D298" s="13"/>
      <c r="E298" s="15"/>
      <c r="F298" s="15"/>
    </row>
    <row r="299" spans="2:6" s="3" customFormat="1" ht="12.75">
      <c r="B299" s="197"/>
      <c r="C299" s="197"/>
      <c r="D299" s="13"/>
      <c r="E299" s="15"/>
      <c r="F299" s="15"/>
    </row>
    <row r="300" spans="2:6" s="3" customFormat="1" ht="12.75">
      <c r="B300" s="197"/>
      <c r="C300" s="197"/>
      <c r="D300" s="13"/>
      <c r="E300" s="15"/>
      <c r="F300" s="15"/>
    </row>
    <row r="301" spans="2:6" s="3" customFormat="1" ht="12.75">
      <c r="B301" s="197"/>
      <c r="C301" s="197"/>
      <c r="D301" s="13"/>
      <c r="E301" s="15"/>
      <c r="F301" s="15"/>
    </row>
    <row r="302" spans="2:6" s="3" customFormat="1" ht="12.75">
      <c r="B302" s="197"/>
      <c r="C302" s="197"/>
      <c r="D302" s="13"/>
      <c r="E302" s="15"/>
      <c r="F302" s="15"/>
    </row>
    <row r="303" spans="2:6" s="3" customFormat="1" ht="12.75">
      <c r="B303" s="197"/>
      <c r="C303" s="197"/>
      <c r="D303" s="13"/>
      <c r="E303" s="15"/>
      <c r="F303" s="15"/>
    </row>
    <row r="304" spans="2:6" s="3" customFormat="1" ht="12.75">
      <c r="B304" s="197"/>
      <c r="C304" s="197"/>
      <c r="D304" s="13"/>
      <c r="E304" s="15"/>
      <c r="F304" s="15"/>
    </row>
    <row r="305" spans="2:6" s="3" customFormat="1" ht="12.75">
      <c r="B305" s="197"/>
      <c r="C305" s="197"/>
      <c r="D305" s="13"/>
      <c r="E305" s="15"/>
      <c r="F305" s="15"/>
    </row>
    <row r="306" spans="2:6" s="3" customFormat="1" ht="12.75">
      <c r="B306" s="197"/>
      <c r="C306" s="197"/>
      <c r="D306" s="13"/>
      <c r="E306" s="15"/>
      <c r="F306" s="15"/>
    </row>
    <row r="307" spans="2:6" s="3" customFormat="1" ht="12.75">
      <c r="B307" s="197"/>
      <c r="C307" s="197"/>
      <c r="D307" s="13"/>
      <c r="E307" s="15"/>
      <c r="F307" s="15"/>
    </row>
    <row r="308" spans="2:6" s="3" customFormat="1" ht="12.75">
      <c r="B308" s="197"/>
      <c r="C308" s="197"/>
      <c r="D308" s="13"/>
      <c r="E308" s="15"/>
      <c r="F308" s="15"/>
    </row>
    <row r="309" spans="2:6" s="3" customFormat="1" ht="12.75">
      <c r="B309" s="197"/>
      <c r="C309" s="197"/>
      <c r="D309" s="13"/>
      <c r="E309" s="15"/>
      <c r="F309" s="15"/>
    </row>
    <row r="310" spans="2:6" s="3" customFormat="1" ht="12.75">
      <c r="B310" s="197"/>
      <c r="C310" s="197"/>
      <c r="D310" s="13"/>
      <c r="E310" s="15"/>
      <c r="F310" s="15"/>
    </row>
    <row r="311" spans="2:6" s="3" customFormat="1" ht="12.75">
      <c r="B311" s="197"/>
      <c r="C311" s="197"/>
      <c r="D311" s="13"/>
      <c r="E311" s="15"/>
      <c r="F311" s="15"/>
    </row>
    <row r="312" spans="2:6" s="3" customFormat="1" ht="12.75">
      <c r="B312" s="197"/>
      <c r="C312" s="197"/>
      <c r="D312" s="13"/>
      <c r="E312" s="15"/>
      <c r="F312" s="15"/>
    </row>
    <row r="313" spans="2:6" s="3" customFormat="1" ht="12.75">
      <c r="B313" s="197"/>
      <c r="C313" s="197"/>
      <c r="D313" s="13"/>
      <c r="E313" s="15"/>
      <c r="F313" s="15"/>
    </row>
    <row r="314" spans="2:6" s="3" customFormat="1" ht="12.75">
      <c r="B314" s="197"/>
      <c r="C314" s="197"/>
      <c r="D314" s="13"/>
      <c r="E314" s="15"/>
      <c r="F314" s="15"/>
    </row>
    <row r="315" spans="2:6" s="3" customFormat="1" ht="12.75">
      <c r="B315" s="197"/>
      <c r="C315" s="197"/>
      <c r="D315" s="13"/>
      <c r="E315" s="15"/>
      <c r="F315" s="15"/>
    </row>
    <row r="316" spans="2:6" s="3" customFormat="1" ht="12.75">
      <c r="B316" s="197"/>
      <c r="C316" s="197"/>
      <c r="D316" s="13"/>
      <c r="E316" s="15"/>
      <c r="F316" s="15"/>
    </row>
    <row r="317" spans="2:6" s="3" customFormat="1" ht="12.75">
      <c r="B317" s="197"/>
      <c r="C317" s="197"/>
      <c r="D317" s="13"/>
      <c r="E317" s="15"/>
      <c r="F317" s="15"/>
    </row>
    <row r="318" spans="2:6" s="3" customFormat="1" ht="12.75">
      <c r="B318" s="197"/>
      <c r="C318" s="197"/>
      <c r="D318" s="13"/>
      <c r="E318" s="15"/>
      <c r="F318" s="15"/>
    </row>
    <row r="319" spans="2:6" s="3" customFormat="1" ht="12.75">
      <c r="B319" s="197"/>
      <c r="C319" s="197"/>
      <c r="D319" s="13"/>
      <c r="E319" s="15"/>
      <c r="F319" s="15"/>
    </row>
    <row r="320" spans="2:6" s="3" customFormat="1" ht="12.75">
      <c r="B320" s="197"/>
      <c r="C320" s="197"/>
      <c r="D320" s="13"/>
      <c r="E320" s="15"/>
      <c r="F320" s="15"/>
    </row>
    <row r="321" spans="2:6" s="3" customFormat="1" ht="12.75">
      <c r="B321" s="197"/>
      <c r="C321" s="197"/>
      <c r="D321" s="13"/>
      <c r="E321" s="15"/>
      <c r="F321" s="15"/>
    </row>
    <row r="322" spans="2:6" s="3" customFormat="1" ht="12.75">
      <c r="B322" s="197"/>
      <c r="C322" s="197"/>
      <c r="D322" s="13"/>
      <c r="E322" s="15"/>
      <c r="F322" s="15"/>
    </row>
    <row r="323" spans="2:6" s="3" customFormat="1" ht="12.75">
      <c r="B323" s="197"/>
      <c r="C323" s="197"/>
      <c r="D323" s="13"/>
      <c r="E323" s="15"/>
      <c r="F323" s="15"/>
    </row>
    <row r="324" spans="2:6" s="3" customFormat="1" ht="12.75">
      <c r="B324" s="197"/>
      <c r="C324" s="197"/>
      <c r="D324" s="13"/>
      <c r="E324" s="15"/>
      <c r="F324" s="15"/>
    </row>
    <row r="325" spans="2:6" s="3" customFormat="1" ht="12.75">
      <c r="B325" s="197"/>
      <c r="C325" s="197"/>
      <c r="D325" s="13"/>
      <c r="E325" s="15"/>
      <c r="F325" s="15"/>
    </row>
    <row r="326" spans="2:6" s="3" customFormat="1" ht="12.75">
      <c r="B326" s="197"/>
      <c r="C326" s="197"/>
      <c r="D326" s="13"/>
      <c r="E326" s="15"/>
      <c r="F326" s="15"/>
    </row>
    <row r="327" spans="2:6" s="3" customFormat="1" ht="12.75">
      <c r="B327" s="197"/>
      <c r="C327" s="197"/>
      <c r="D327" s="13"/>
      <c r="E327" s="15"/>
      <c r="F327" s="15"/>
    </row>
    <row r="328" spans="2:6" s="3" customFormat="1" ht="12.75">
      <c r="B328" s="197"/>
      <c r="C328" s="197"/>
      <c r="D328" s="13"/>
      <c r="E328" s="15"/>
      <c r="F328" s="15"/>
    </row>
    <row r="329" spans="2:6" s="3" customFormat="1" ht="12.75">
      <c r="B329" s="197"/>
      <c r="C329" s="197"/>
      <c r="D329" s="13"/>
      <c r="E329" s="15"/>
      <c r="F329" s="15"/>
    </row>
    <row r="330" spans="2:6" s="3" customFormat="1" ht="12.75">
      <c r="B330" s="197"/>
      <c r="C330" s="197"/>
      <c r="D330" s="13"/>
      <c r="E330" s="15"/>
      <c r="F330" s="15"/>
    </row>
    <row r="331" spans="2:6" s="3" customFormat="1" ht="12.75">
      <c r="B331" s="197"/>
      <c r="C331" s="197"/>
      <c r="D331" s="13"/>
      <c r="E331" s="15"/>
      <c r="F331" s="15"/>
    </row>
    <row r="332" spans="2:6" s="3" customFormat="1" ht="12.75">
      <c r="B332" s="197"/>
      <c r="C332" s="197"/>
      <c r="D332" s="13"/>
      <c r="E332" s="15"/>
      <c r="F332" s="15"/>
    </row>
    <row r="333" spans="2:6" s="3" customFormat="1" ht="12.75">
      <c r="B333" s="197"/>
      <c r="C333" s="197"/>
      <c r="D333" s="13"/>
      <c r="E333" s="15"/>
      <c r="F333" s="15"/>
    </row>
    <row r="334" spans="2:6" s="3" customFormat="1" ht="12.75">
      <c r="B334" s="197"/>
      <c r="C334" s="197"/>
      <c r="D334" s="13"/>
      <c r="E334" s="15"/>
      <c r="F334" s="15"/>
    </row>
    <row r="335" spans="2:6" s="3" customFormat="1" ht="12.75">
      <c r="B335" s="197"/>
      <c r="C335" s="197"/>
      <c r="D335" s="13"/>
      <c r="E335" s="15"/>
      <c r="F335" s="15"/>
    </row>
    <row r="336" spans="2:6" s="3" customFormat="1" ht="12.75">
      <c r="B336" s="197"/>
      <c r="C336" s="197"/>
      <c r="D336" s="13"/>
      <c r="E336" s="15"/>
      <c r="F336" s="15"/>
    </row>
    <row r="337" spans="2:6" s="3" customFormat="1" ht="12.75">
      <c r="B337" s="197"/>
      <c r="C337" s="197"/>
      <c r="D337" s="13"/>
      <c r="E337" s="15"/>
      <c r="F337" s="15"/>
    </row>
    <row r="338" spans="2:6" s="3" customFormat="1" ht="12.75">
      <c r="B338" s="197"/>
      <c r="C338" s="197"/>
      <c r="D338" s="13"/>
      <c r="E338" s="15"/>
      <c r="F338" s="15"/>
    </row>
    <row r="339" spans="2:6" s="3" customFormat="1" ht="12.75">
      <c r="B339" s="197"/>
      <c r="C339" s="197"/>
      <c r="D339" s="13"/>
      <c r="E339" s="15"/>
      <c r="F339" s="15"/>
    </row>
    <row r="340" spans="2:6" s="3" customFormat="1" ht="12.75">
      <c r="B340" s="197"/>
      <c r="C340" s="197"/>
      <c r="D340" s="13"/>
      <c r="E340" s="15"/>
      <c r="F340" s="15"/>
    </row>
    <row r="341" spans="2:6" s="3" customFormat="1" ht="12.75">
      <c r="B341" s="197"/>
      <c r="C341" s="197"/>
      <c r="D341" s="13"/>
      <c r="E341" s="15"/>
      <c r="F341" s="15"/>
    </row>
    <row r="342" spans="2:6" s="3" customFormat="1" ht="12.75">
      <c r="B342" s="197"/>
      <c r="C342" s="197"/>
      <c r="D342" s="13"/>
      <c r="E342" s="15"/>
      <c r="F342" s="15"/>
    </row>
    <row r="343" spans="2:6" s="3" customFormat="1" ht="12.75">
      <c r="B343" s="197"/>
      <c r="C343" s="197"/>
      <c r="D343" s="13"/>
      <c r="E343" s="15"/>
      <c r="F343" s="15"/>
    </row>
    <row r="344" spans="2:6" s="3" customFormat="1" ht="12.75">
      <c r="B344" s="197"/>
      <c r="C344" s="197"/>
      <c r="D344" s="13"/>
      <c r="E344" s="15"/>
      <c r="F344" s="15"/>
    </row>
    <row r="345" spans="2:6" s="3" customFormat="1" ht="12.75">
      <c r="B345" s="197"/>
      <c r="C345" s="197"/>
      <c r="D345" s="13"/>
      <c r="E345" s="15"/>
      <c r="F345" s="15"/>
    </row>
    <row r="346" spans="2:6" s="3" customFormat="1" ht="12.75">
      <c r="B346" s="197"/>
      <c r="C346" s="197"/>
      <c r="D346" s="13"/>
      <c r="E346" s="15"/>
      <c r="F346" s="15"/>
    </row>
    <row r="347" spans="2:6" s="3" customFormat="1" ht="12.75">
      <c r="B347" s="197"/>
      <c r="C347" s="197"/>
      <c r="D347" s="13"/>
      <c r="E347" s="15"/>
      <c r="F347" s="15"/>
    </row>
    <row r="348" spans="2:6" s="3" customFormat="1" ht="12.75">
      <c r="B348" s="197"/>
      <c r="C348" s="197"/>
      <c r="D348" s="13"/>
      <c r="E348" s="15"/>
      <c r="F348" s="15"/>
    </row>
    <row r="349" spans="2:6" s="3" customFormat="1" ht="12.75">
      <c r="B349" s="197"/>
      <c r="C349" s="197"/>
      <c r="D349" s="13"/>
      <c r="E349" s="15"/>
      <c r="F349" s="15"/>
    </row>
    <row r="350" spans="2:6" s="3" customFormat="1" ht="12.75">
      <c r="B350" s="197"/>
      <c r="C350" s="197"/>
      <c r="D350" s="13"/>
      <c r="E350" s="15"/>
      <c r="F350" s="15"/>
    </row>
    <row r="351" spans="2:6" s="3" customFormat="1" ht="12.75">
      <c r="B351" s="197"/>
      <c r="C351" s="197"/>
      <c r="D351" s="13"/>
      <c r="E351" s="15"/>
      <c r="F351" s="15"/>
    </row>
    <row r="352" spans="2:6" s="3" customFormat="1" ht="12.75">
      <c r="B352" s="197"/>
      <c r="C352" s="197"/>
      <c r="D352" s="13"/>
      <c r="E352" s="15"/>
      <c r="F352" s="15"/>
    </row>
    <row r="353" spans="2:6" s="3" customFormat="1" ht="12.75">
      <c r="B353" s="197"/>
      <c r="C353" s="197"/>
      <c r="D353" s="13"/>
      <c r="E353" s="15"/>
      <c r="F353" s="15"/>
    </row>
    <row r="354" spans="2:6" s="3" customFormat="1" ht="12.75">
      <c r="B354" s="197"/>
      <c r="C354" s="197"/>
      <c r="D354" s="13"/>
      <c r="E354" s="15"/>
      <c r="F354" s="15"/>
    </row>
    <row r="355" spans="2:6" s="3" customFormat="1" ht="12.75">
      <c r="B355" s="197"/>
      <c r="C355" s="197"/>
      <c r="D355" s="13"/>
      <c r="E355" s="15"/>
      <c r="F355" s="15"/>
    </row>
    <row r="356" spans="2:6" s="3" customFormat="1" ht="12.75">
      <c r="B356" s="197"/>
      <c r="C356" s="197"/>
      <c r="D356" s="13"/>
      <c r="E356" s="15"/>
      <c r="F356" s="15"/>
    </row>
    <row r="357" spans="2:6" s="3" customFormat="1" ht="12.75">
      <c r="B357" s="197"/>
      <c r="C357" s="197"/>
      <c r="D357" s="13"/>
      <c r="E357" s="15"/>
      <c r="F357" s="15"/>
    </row>
    <row r="358" spans="2:6" s="3" customFormat="1" ht="12.75">
      <c r="B358" s="197"/>
      <c r="C358" s="197"/>
      <c r="D358" s="13"/>
      <c r="E358" s="15"/>
      <c r="F358" s="15"/>
    </row>
    <row r="359" spans="2:6" s="3" customFormat="1" ht="12.75">
      <c r="B359" s="197"/>
      <c r="C359" s="197"/>
      <c r="D359" s="13"/>
      <c r="E359" s="15"/>
      <c r="F359" s="15"/>
    </row>
    <row r="360" spans="2:6" s="3" customFormat="1" ht="12.75">
      <c r="B360" s="197"/>
      <c r="C360" s="197"/>
      <c r="D360" s="13"/>
      <c r="E360" s="15"/>
      <c r="F360" s="15"/>
    </row>
    <row r="361" spans="2:6" s="3" customFormat="1" ht="12.75">
      <c r="B361" s="197"/>
      <c r="C361" s="197"/>
      <c r="D361" s="13"/>
      <c r="E361" s="15"/>
      <c r="F361" s="15"/>
    </row>
    <row r="362" spans="2:6" s="3" customFormat="1" ht="12.75">
      <c r="B362" s="197"/>
      <c r="C362" s="197"/>
      <c r="D362" s="13"/>
      <c r="E362" s="15"/>
      <c r="F362" s="15"/>
    </row>
  </sheetData>
  <sheetProtection/>
  <mergeCells count="4">
    <mergeCell ref="A3:D3"/>
    <mergeCell ref="B59:D59"/>
    <mergeCell ref="B61:C61"/>
    <mergeCell ref="B66:D66"/>
  </mergeCells>
  <printOptions/>
  <pageMargins left="0.7000000000000001" right="0.7000000000000001" top="0.75" bottom="0.75" header="0.30000000000000004" footer="0.30000000000000004"/>
  <pageSetup orientation="portrait" paperSize="9"/>
</worksheet>
</file>

<file path=xl/worksheets/sheet4.xml><?xml version="1.0" encoding="utf-8"?>
<worksheet xmlns="http://schemas.openxmlformats.org/spreadsheetml/2006/main" xmlns:r="http://schemas.openxmlformats.org/officeDocument/2006/relationships">
  <dimension ref="A1:I288"/>
  <sheetViews>
    <sheetView zoomScalePageLayoutView="0" workbookViewId="0" topLeftCell="A1">
      <selection activeCell="A1" sqref="A1"/>
    </sheetView>
  </sheetViews>
  <sheetFormatPr defaultColWidth="11.421875" defaultRowHeight="15"/>
  <cols>
    <col min="1" max="1" width="5.57421875" style="216" customWidth="1"/>
    <col min="2" max="2" width="3.421875" style="217" customWidth="1"/>
    <col min="3" max="3" width="49.57421875" style="210" customWidth="1"/>
    <col min="4" max="4" width="12.140625" style="218" customWidth="1"/>
    <col min="5" max="5" width="14.140625" style="216" customWidth="1"/>
    <col min="6" max="6" width="14.7109375" style="219" customWidth="1"/>
    <col min="7" max="7" width="19.7109375" style="220" customWidth="1"/>
    <col min="8" max="8" width="11.421875" style="210" customWidth="1"/>
    <col min="9" max="9" width="16.140625" style="0" customWidth="1"/>
    <col min="10" max="10" width="11.421875" style="0" customWidth="1"/>
  </cols>
  <sheetData>
    <row r="1" spans="1:7" ht="12.75" customHeight="1" thickBot="1">
      <c r="A1" s="204"/>
      <c r="B1" s="205"/>
      <c r="C1" s="206"/>
      <c r="D1" s="207"/>
      <c r="E1" s="204"/>
      <c r="F1" s="208"/>
      <c r="G1" s="209"/>
    </row>
    <row r="2" spans="1:8" ht="15.75">
      <c r="A2" s="211" t="s">
        <v>182</v>
      </c>
      <c r="B2" s="212"/>
      <c r="C2" s="213" t="s">
        <v>183</v>
      </c>
      <c r="D2" s="213"/>
      <c r="E2" s="214"/>
      <c r="F2" s="212"/>
      <c r="G2" s="215"/>
      <c r="H2" s="215"/>
    </row>
    <row r="3" ht="12.75" customHeight="1"/>
    <row r="4" spans="1:7" ht="24" customHeight="1" thickBot="1">
      <c r="A4" s="325" t="s">
        <v>118</v>
      </c>
      <c r="B4" s="325"/>
      <c r="C4" s="174" t="s">
        <v>119</v>
      </c>
      <c r="D4" s="174" t="s">
        <v>120</v>
      </c>
      <c r="E4" s="174" t="s">
        <v>54</v>
      </c>
      <c r="F4" s="174" t="s">
        <v>121</v>
      </c>
      <c r="G4" s="175" t="s">
        <v>122</v>
      </c>
    </row>
    <row r="5" spans="1:7" ht="15.75" thickTop="1">
      <c r="A5" s="221"/>
      <c r="B5" s="222"/>
      <c r="C5" s="223"/>
      <c r="D5" s="223"/>
      <c r="E5" s="224"/>
      <c r="F5" s="225"/>
      <c r="G5" s="210"/>
    </row>
    <row r="6" spans="1:6" ht="15">
      <c r="A6" s="226" t="s">
        <v>184</v>
      </c>
      <c r="B6" s="227"/>
      <c r="C6" s="228" t="s">
        <v>185</v>
      </c>
      <c r="D6" s="229"/>
      <c r="E6" s="230"/>
      <c r="F6" s="231"/>
    </row>
    <row r="7" spans="1:7" ht="38.25">
      <c r="A7" s="232" t="s">
        <v>10</v>
      </c>
      <c r="B7" s="233" t="s">
        <v>10</v>
      </c>
      <c r="C7" s="234" t="s">
        <v>186</v>
      </c>
      <c r="D7" s="235"/>
      <c r="E7" s="230"/>
      <c r="F7" s="231"/>
      <c r="G7" s="220">
        <f aca="true" t="shared" si="0" ref="G7:G18">E7*F7</f>
        <v>0</v>
      </c>
    </row>
    <row r="8" spans="1:7" ht="15">
      <c r="A8" s="226"/>
      <c r="B8" s="227"/>
      <c r="C8" s="234"/>
      <c r="D8" s="235" t="s">
        <v>187</v>
      </c>
      <c r="E8" s="230">
        <v>1</v>
      </c>
      <c r="F8" s="236"/>
      <c r="G8" s="220">
        <f t="shared" si="0"/>
        <v>0</v>
      </c>
    </row>
    <row r="9" spans="1:7" ht="25.5">
      <c r="A9" s="232" t="s">
        <v>10</v>
      </c>
      <c r="B9" s="237" t="s">
        <v>16</v>
      </c>
      <c r="C9" s="234" t="s">
        <v>188</v>
      </c>
      <c r="D9" s="235"/>
      <c r="E9" s="230"/>
      <c r="F9" s="236"/>
      <c r="G9" s="220">
        <f t="shared" si="0"/>
        <v>0</v>
      </c>
    </row>
    <row r="10" spans="1:7" ht="15">
      <c r="A10" s="232"/>
      <c r="B10" s="237"/>
      <c r="C10" s="234"/>
      <c r="D10" s="235" t="s">
        <v>187</v>
      </c>
      <c r="E10" s="230">
        <v>1</v>
      </c>
      <c r="F10" s="236"/>
      <c r="G10" s="220">
        <f t="shared" si="0"/>
        <v>0</v>
      </c>
    </row>
    <row r="11" spans="1:7" ht="15">
      <c r="A11" s="232" t="s">
        <v>10</v>
      </c>
      <c r="B11" s="233" t="s">
        <v>61</v>
      </c>
      <c r="C11" s="234" t="s">
        <v>189</v>
      </c>
      <c r="D11" s="235"/>
      <c r="E11" s="230"/>
      <c r="F11" s="236"/>
      <c r="G11" s="220">
        <f t="shared" si="0"/>
        <v>0</v>
      </c>
    </row>
    <row r="12" spans="1:7" ht="15">
      <c r="A12" s="232"/>
      <c r="B12" s="233"/>
      <c r="C12" s="234"/>
      <c r="D12" s="235" t="s">
        <v>187</v>
      </c>
      <c r="E12" s="230">
        <v>5</v>
      </c>
      <c r="F12" s="236"/>
      <c r="G12" s="220">
        <f t="shared" si="0"/>
        <v>0</v>
      </c>
    </row>
    <row r="13" spans="1:7" ht="15">
      <c r="A13" s="232" t="s">
        <v>10</v>
      </c>
      <c r="B13" s="233" t="s">
        <v>63</v>
      </c>
      <c r="C13" s="234" t="s">
        <v>190</v>
      </c>
      <c r="D13" s="235"/>
      <c r="E13" s="230"/>
      <c r="F13" s="236"/>
      <c r="G13" s="220">
        <f t="shared" si="0"/>
        <v>0</v>
      </c>
    </row>
    <row r="14" spans="1:7" ht="15">
      <c r="A14" s="232"/>
      <c r="B14" s="233"/>
      <c r="C14" s="234"/>
      <c r="D14" s="235" t="s">
        <v>187</v>
      </c>
      <c r="E14" s="230">
        <v>4</v>
      </c>
      <c r="F14" s="236"/>
      <c r="G14" s="220">
        <f t="shared" si="0"/>
        <v>0</v>
      </c>
    </row>
    <row r="15" spans="1:7" ht="25.5">
      <c r="A15" s="232" t="s">
        <v>10</v>
      </c>
      <c r="B15" s="233" t="s">
        <v>65</v>
      </c>
      <c r="C15" s="234" t="s">
        <v>191</v>
      </c>
      <c r="D15" s="235"/>
      <c r="E15" s="230"/>
      <c r="F15" s="236"/>
      <c r="G15" s="220">
        <f t="shared" si="0"/>
        <v>0</v>
      </c>
    </row>
    <row r="16" spans="1:7" ht="15">
      <c r="A16" s="232"/>
      <c r="B16" s="233"/>
      <c r="C16" s="234"/>
      <c r="D16" s="235" t="s">
        <v>192</v>
      </c>
      <c r="E16" s="230">
        <v>5</v>
      </c>
      <c r="F16" s="236"/>
      <c r="G16" s="220">
        <f t="shared" si="0"/>
        <v>0</v>
      </c>
    </row>
    <row r="17" spans="1:7" ht="15">
      <c r="A17" s="232" t="s">
        <v>10</v>
      </c>
      <c r="B17" s="233" t="s">
        <v>67</v>
      </c>
      <c r="C17" s="234" t="s">
        <v>193</v>
      </c>
      <c r="D17" s="235"/>
      <c r="E17" s="230"/>
      <c r="F17" s="236"/>
      <c r="G17" s="220">
        <f t="shared" si="0"/>
        <v>0</v>
      </c>
    </row>
    <row r="18" spans="1:7" ht="15">
      <c r="A18" s="232"/>
      <c r="B18" s="233"/>
      <c r="C18" s="234"/>
      <c r="D18" s="235" t="s">
        <v>45</v>
      </c>
      <c r="E18" s="230">
        <v>1</v>
      </c>
      <c r="F18" s="236"/>
      <c r="G18" s="220">
        <f t="shared" si="0"/>
        <v>0</v>
      </c>
    </row>
    <row r="19" spans="1:6" ht="12.75" customHeight="1">
      <c r="A19" s="232"/>
      <c r="B19" s="233"/>
      <c r="C19" s="238"/>
      <c r="D19" s="235"/>
      <c r="E19" s="230"/>
      <c r="F19" s="231"/>
    </row>
    <row r="20" spans="1:7" ht="15">
      <c r="A20" s="239"/>
      <c r="B20" s="240"/>
      <c r="C20" s="241" t="s">
        <v>194</v>
      </c>
      <c r="D20" s="242"/>
      <c r="E20" s="243"/>
      <c r="F20" s="244"/>
      <c r="G20" s="245">
        <f>SUM(G9:G19)</f>
        <v>0</v>
      </c>
    </row>
    <row r="21" spans="1:7" ht="15">
      <c r="A21" s="246"/>
      <c r="B21" s="233"/>
      <c r="C21" s="247"/>
      <c r="D21" s="235"/>
      <c r="E21" s="230"/>
      <c r="F21" s="231"/>
      <c r="G21" s="248"/>
    </row>
    <row r="22" spans="1:7" ht="15">
      <c r="A22" s="249" t="s">
        <v>195</v>
      </c>
      <c r="B22" s="250"/>
      <c r="C22" s="251" t="s">
        <v>196</v>
      </c>
      <c r="D22" s="252"/>
      <c r="E22" s="251"/>
      <c r="F22" s="253"/>
      <c r="G22" s="254"/>
    </row>
    <row r="23" spans="1:7" ht="26.25">
      <c r="A23" s="255" t="s">
        <v>16</v>
      </c>
      <c r="B23" s="250" t="s">
        <v>10</v>
      </c>
      <c r="C23" s="256" t="s">
        <v>197</v>
      </c>
      <c r="D23" s="257"/>
      <c r="E23" s="258"/>
      <c r="F23" s="257"/>
      <c r="G23" s="259"/>
    </row>
    <row r="24" spans="1:7" ht="15">
      <c r="A24" s="260"/>
      <c r="B24" s="260"/>
      <c r="C24" s="256"/>
      <c r="D24" s="261" t="s">
        <v>187</v>
      </c>
      <c r="E24" s="258">
        <v>5</v>
      </c>
      <c r="F24" s="262"/>
      <c r="G24" s="263">
        <f aca="true" t="shared" si="1" ref="G24:G34">E24*F24</f>
        <v>0</v>
      </c>
    </row>
    <row r="25" spans="1:7" ht="15">
      <c r="A25" s="255" t="s">
        <v>16</v>
      </c>
      <c r="B25" s="264" t="s">
        <v>16</v>
      </c>
      <c r="C25" s="256" t="s">
        <v>198</v>
      </c>
      <c r="D25" s="257"/>
      <c r="E25" s="258"/>
      <c r="F25" s="265"/>
      <c r="G25" s="263">
        <f t="shared" si="1"/>
        <v>0</v>
      </c>
    </row>
    <row r="26" spans="1:7" ht="15">
      <c r="A26" s="260"/>
      <c r="B26" s="260"/>
      <c r="C26" s="266"/>
      <c r="D26" s="261" t="s">
        <v>187</v>
      </c>
      <c r="E26" s="258">
        <v>5</v>
      </c>
      <c r="F26" s="267"/>
      <c r="G26" s="263">
        <f t="shared" si="1"/>
        <v>0</v>
      </c>
    </row>
    <row r="27" spans="1:7" ht="25.5">
      <c r="A27" s="255" t="s">
        <v>16</v>
      </c>
      <c r="B27" s="264" t="s">
        <v>61</v>
      </c>
      <c r="C27" s="266" t="s">
        <v>199</v>
      </c>
      <c r="D27" s="261"/>
      <c r="E27" s="258"/>
      <c r="F27" s="267"/>
      <c r="G27" s="263">
        <f t="shared" si="1"/>
        <v>0</v>
      </c>
    </row>
    <row r="28" spans="1:7" ht="15">
      <c r="A28" s="260"/>
      <c r="B28" s="260"/>
      <c r="C28" s="266"/>
      <c r="D28" s="261" t="s">
        <v>187</v>
      </c>
      <c r="E28" s="258">
        <v>20</v>
      </c>
      <c r="F28" s="267"/>
      <c r="G28" s="263">
        <f t="shared" si="1"/>
        <v>0</v>
      </c>
    </row>
    <row r="29" spans="1:7" ht="38.25">
      <c r="A29" s="255" t="s">
        <v>16</v>
      </c>
      <c r="B29" s="264" t="s">
        <v>63</v>
      </c>
      <c r="C29" s="266" t="s">
        <v>200</v>
      </c>
      <c r="D29" s="261"/>
      <c r="E29" s="258"/>
      <c r="F29" s="267"/>
      <c r="G29" s="263">
        <f t="shared" si="1"/>
        <v>0</v>
      </c>
    </row>
    <row r="30" spans="1:7" ht="15">
      <c r="A30" s="249"/>
      <c r="B30" s="268"/>
      <c r="C30" s="269"/>
      <c r="D30" s="261" t="s">
        <v>201</v>
      </c>
      <c r="E30" s="258">
        <v>150</v>
      </c>
      <c r="F30" s="267"/>
      <c r="G30" s="263">
        <f t="shared" si="1"/>
        <v>0</v>
      </c>
    </row>
    <row r="31" spans="1:7" ht="25.5">
      <c r="A31" s="255" t="s">
        <v>16</v>
      </c>
      <c r="B31" s="250" t="s">
        <v>65</v>
      </c>
      <c r="C31" s="266" t="s">
        <v>202</v>
      </c>
      <c r="D31" s="261"/>
      <c r="E31" s="258"/>
      <c r="F31" s="267"/>
      <c r="G31" s="263">
        <f t="shared" si="1"/>
        <v>0</v>
      </c>
    </row>
    <row r="32" spans="1:7" ht="15">
      <c r="A32" s="255"/>
      <c r="B32" s="250"/>
      <c r="C32" s="269"/>
      <c r="D32" s="261" t="s">
        <v>187</v>
      </c>
      <c r="E32" s="258">
        <v>1</v>
      </c>
      <c r="F32" s="267"/>
      <c r="G32" s="263">
        <f t="shared" si="1"/>
        <v>0</v>
      </c>
    </row>
    <row r="33" spans="1:7" ht="25.5">
      <c r="A33" s="255" t="s">
        <v>16</v>
      </c>
      <c r="B33" s="250" t="s">
        <v>67</v>
      </c>
      <c r="C33" s="234" t="s">
        <v>203</v>
      </c>
      <c r="D33" s="270"/>
      <c r="E33" s="230"/>
      <c r="F33" s="231"/>
      <c r="G33" s="220">
        <f t="shared" si="1"/>
        <v>0</v>
      </c>
    </row>
    <row r="34" spans="1:7" ht="15">
      <c r="A34" s="255"/>
      <c r="B34" s="250"/>
      <c r="C34" s="234"/>
      <c r="D34" s="270" t="s">
        <v>187</v>
      </c>
      <c r="E34" s="230">
        <v>75</v>
      </c>
      <c r="F34" s="236"/>
      <c r="G34" s="220">
        <f t="shared" si="1"/>
        <v>0</v>
      </c>
    </row>
    <row r="35" spans="1:6" ht="38.25">
      <c r="A35" s="255" t="s">
        <v>16</v>
      </c>
      <c r="B35" s="250" t="s">
        <v>70</v>
      </c>
      <c r="C35" s="234" t="s">
        <v>204</v>
      </c>
      <c r="D35" s="270"/>
      <c r="E35" s="230"/>
      <c r="F35" s="236"/>
    </row>
    <row r="36" spans="1:7" ht="15">
      <c r="A36" s="255"/>
      <c r="B36" s="250"/>
      <c r="C36" s="234"/>
      <c r="D36" s="270" t="s">
        <v>201</v>
      </c>
      <c r="E36" s="230">
        <v>5</v>
      </c>
      <c r="F36" s="271"/>
      <c r="G36" s="220">
        <f>E36*F36</f>
        <v>0</v>
      </c>
    </row>
    <row r="37" spans="1:7" ht="25.5">
      <c r="A37" s="255" t="s">
        <v>16</v>
      </c>
      <c r="B37" s="250" t="s">
        <v>72</v>
      </c>
      <c r="C37" s="269" t="s">
        <v>205</v>
      </c>
      <c r="D37" s="261"/>
      <c r="E37" s="258"/>
      <c r="F37" s="267"/>
      <c r="G37" s="263">
        <f>E37*F37</f>
        <v>0</v>
      </c>
    </row>
    <row r="38" spans="1:7" ht="15">
      <c r="A38" s="255"/>
      <c r="B38" s="250"/>
      <c r="C38" s="272"/>
      <c r="D38" s="261" t="s">
        <v>127</v>
      </c>
      <c r="E38" s="258">
        <v>1</v>
      </c>
      <c r="F38" s="267"/>
      <c r="G38" s="263">
        <f>E38*F38</f>
        <v>0</v>
      </c>
    </row>
    <row r="39" spans="1:6" ht="15">
      <c r="A39" s="232"/>
      <c r="B39" s="233"/>
      <c r="C39" s="247"/>
      <c r="D39" s="235"/>
      <c r="E39" s="230"/>
      <c r="F39" s="231"/>
    </row>
    <row r="40" spans="1:7" ht="15">
      <c r="A40" s="273"/>
      <c r="B40" s="240"/>
      <c r="C40" s="274" t="s">
        <v>206</v>
      </c>
      <c r="D40" s="242"/>
      <c r="E40" s="243"/>
      <c r="F40" s="244"/>
      <c r="G40" s="245">
        <f>SUM(G24:G39)</f>
        <v>0</v>
      </c>
    </row>
    <row r="41" spans="1:7" ht="15">
      <c r="A41" s="246"/>
      <c r="B41" s="233"/>
      <c r="C41" s="247"/>
      <c r="D41" s="235"/>
      <c r="E41" s="230"/>
      <c r="F41" s="231"/>
      <c r="G41" s="248"/>
    </row>
    <row r="42" spans="1:6" ht="15">
      <c r="A42" s="226" t="s">
        <v>207</v>
      </c>
      <c r="B42" s="227"/>
      <c r="C42" s="275" t="s">
        <v>208</v>
      </c>
      <c r="D42" s="235"/>
      <c r="E42" s="230"/>
      <c r="F42" s="231"/>
    </row>
    <row r="43" spans="1:7" ht="25.5">
      <c r="A43" s="246" t="s">
        <v>61</v>
      </c>
      <c r="B43" s="233" t="s">
        <v>10</v>
      </c>
      <c r="C43" s="238" t="s">
        <v>209</v>
      </c>
      <c r="D43" s="235"/>
      <c r="E43" s="230"/>
      <c r="F43" s="231"/>
      <c r="G43" s="220">
        <f aca="true" t="shared" si="2" ref="G43:G48">E43*F43</f>
        <v>0</v>
      </c>
    </row>
    <row r="44" spans="1:7" ht="15">
      <c r="A44" s="232"/>
      <c r="B44" s="237"/>
      <c r="C44" s="238"/>
      <c r="D44" s="235" t="s">
        <v>187</v>
      </c>
      <c r="E44" s="230">
        <v>1</v>
      </c>
      <c r="F44" s="236"/>
      <c r="G44" s="220">
        <f t="shared" si="2"/>
        <v>0</v>
      </c>
    </row>
    <row r="45" spans="1:7" ht="63.75">
      <c r="A45" s="232" t="s">
        <v>61</v>
      </c>
      <c r="B45" s="233" t="s">
        <v>16</v>
      </c>
      <c r="C45" s="276" t="s">
        <v>210</v>
      </c>
      <c r="D45" s="235"/>
      <c r="E45" s="230"/>
      <c r="F45" s="236"/>
      <c r="G45" s="220">
        <f t="shared" si="2"/>
        <v>0</v>
      </c>
    </row>
    <row r="46" spans="1:7" ht="15">
      <c r="A46" s="232"/>
      <c r="B46" s="233"/>
      <c r="D46" s="235" t="s">
        <v>187</v>
      </c>
      <c r="E46" s="230">
        <v>1</v>
      </c>
      <c r="F46" s="236"/>
      <c r="G46" s="220">
        <f t="shared" si="2"/>
        <v>0</v>
      </c>
    </row>
    <row r="47" spans="1:7" ht="25.5">
      <c r="A47" s="246" t="s">
        <v>61</v>
      </c>
      <c r="B47" s="233" t="s">
        <v>61</v>
      </c>
      <c r="C47" s="234" t="s">
        <v>211</v>
      </c>
      <c r="D47" s="277"/>
      <c r="E47" s="278"/>
      <c r="F47" s="279"/>
      <c r="G47" s="220">
        <f t="shared" si="2"/>
        <v>0</v>
      </c>
    </row>
    <row r="48" spans="1:7" ht="15">
      <c r="A48" s="232"/>
      <c r="B48" s="233"/>
      <c r="C48" s="280"/>
      <c r="D48" s="277" t="s">
        <v>187</v>
      </c>
      <c r="E48" s="278">
        <v>1</v>
      </c>
      <c r="F48" s="236"/>
      <c r="G48" s="220">
        <f t="shared" si="2"/>
        <v>0</v>
      </c>
    </row>
    <row r="49" spans="1:6" ht="15">
      <c r="A49" s="246" t="s">
        <v>61</v>
      </c>
      <c r="B49" s="233" t="s">
        <v>63</v>
      </c>
      <c r="C49" s="280" t="s">
        <v>212</v>
      </c>
      <c r="D49" s="277"/>
      <c r="E49" s="278"/>
      <c r="F49" s="236"/>
    </row>
    <row r="50" spans="1:7" ht="15">
      <c r="A50" s="232"/>
      <c r="B50" s="233"/>
      <c r="C50" s="280"/>
      <c r="D50" s="277" t="s">
        <v>45</v>
      </c>
      <c r="E50" s="278">
        <v>1</v>
      </c>
      <c r="F50" s="236"/>
      <c r="G50" s="220">
        <f>E50*F50</f>
        <v>0</v>
      </c>
    </row>
    <row r="51" spans="1:6" ht="12.75" customHeight="1">
      <c r="A51" s="232"/>
      <c r="B51" s="233"/>
      <c r="C51" s="238"/>
      <c r="D51" s="235"/>
      <c r="E51" s="230"/>
      <c r="F51" s="231"/>
    </row>
    <row r="52" spans="1:8" s="46" customFormat="1" ht="15">
      <c r="A52" s="239"/>
      <c r="B52" s="240"/>
      <c r="C52" s="241" t="s">
        <v>213</v>
      </c>
      <c r="D52" s="242"/>
      <c r="E52" s="243"/>
      <c r="F52" s="244"/>
      <c r="G52" s="281">
        <f>SUM(G43:G51)</f>
        <v>0</v>
      </c>
      <c r="H52" s="282"/>
    </row>
    <row r="53" spans="1:8" s="46" customFormat="1" ht="15">
      <c r="A53" s="246"/>
      <c r="B53" s="233"/>
      <c r="C53" s="247"/>
      <c r="D53" s="235"/>
      <c r="E53" s="230"/>
      <c r="F53" s="231"/>
      <c r="G53" s="283"/>
      <c r="H53" s="282"/>
    </row>
    <row r="54" spans="1:8" s="46" customFormat="1" ht="15">
      <c r="A54" s="226" t="s">
        <v>214</v>
      </c>
      <c r="B54" s="284"/>
      <c r="C54" s="228" t="s">
        <v>215</v>
      </c>
      <c r="D54" s="235"/>
      <c r="E54" s="230"/>
      <c r="F54" s="231"/>
      <c r="G54" s="285"/>
      <c r="H54" s="282"/>
    </row>
    <row r="55" spans="1:8" s="46" customFormat="1" ht="25.5">
      <c r="A55" s="232" t="s">
        <v>63</v>
      </c>
      <c r="B55" s="233" t="s">
        <v>10</v>
      </c>
      <c r="C55" s="234" t="s">
        <v>216</v>
      </c>
      <c r="D55" s="235"/>
      <c r="E55" s="230"/>
      <c r="F55" s="231"/>
      <c r="G55" s="285"/>
      <c r="H55" s="282"/>
    </row>
    <row r="56" spans="1:8" s="46" customFormat="1" ht="15">
      <c r="A56" s="226"/>
      <c r="B56" s="284"/>
      <c r="C56" s="234"/>
      <c r="D56" s="235" t="s">
        <v>45</v>
      </c>
      <c r="E56" s="230">
        <v>1</v>
      </c>
      <c r="F56" s="236"/>
      <c r="G56" s="220">
        <f>E56*F56</f>
        <v>0</v>
      </c>
      <c r="H56" s="282"/>
    </row>
    <row r="57" spans="1:7" ht="42" customHeight="1">
      <c r="A57" s="232" t="s">
        <v>63</v>
      </c>
      <c r="B57" s="233" t="s">
        <v>16</v>
      </c>
      <c r="C57" s="234" t="s">
        <v>217</v>
      </c>
      <c r="D57" s="235"/>
      <c r="E57" s="230"/>
      <c r="F57" s="236"/>
      <c r="G57" s="220">
        <f>E57*F57</f>
        <v>0</v>
      </c>
    </row>
    <row r="58" spans="1:7" ht="15" customHeight="1">
      <c r="A58" s="232"/>
      <c r="B58" s="233"/>
      <c r="C58" s="234"/>
      <c r="D58" s="235" t="s">
        <v>45</v>
      </c>
      <c r="E58" s="230">
        <v>1</v>
      </c>
      <c r="F58" s="236"/>
      <c r="G58" s="220">
        <f>E58*F58</f>
        <v>0</v>
      </c>
    </row>
    <row r="59" spans="1:6" ht="15" customHeight="1">
      <c r="A59" s="232"/>
      <c r="B59" s="233"/>
      <c r="C59" s="234"/>
      <c r="D59" s="235"/>
      <c r="E59" s="230"/>
      <c r="F59" s="236"/>
    </row>
    <row r="60" spans="1:7" ht="15">
      <c r="A60" s="239"/>
      <c r="B60" s="240"/>
      <c r="C60" s="286" t="s">
        <v>218</v>
      </c>
      <c r="D60" s="242"/>
      <c r="E60" s="243"/>
      <c r="F60" s="244"/>
      <c r="G60" s="245">
        <f>SUM(G55:G58)</f>
        <v>0</v>
      </c>
    </row>
    <row r="61" spans="1:7" ht="12.75" customHeight="1">
      <c r="A61" s="232"/>
      <c r="B61" s="233"/>
      <c r="C61" s="247"/>
      <c r="D61" s="235"/>
      <c r="E61" s="230"/>
      <c r="F61" s="231"/>
      <c r="G61" s="220">
        <f>E61*F61</f>
        <v>0</v>
      </c>
    </row>
    <row r="62" spans="1:6" ht="12.75" customHeight="1">
      <c r="A62" s="226" t="s">
        <v>219</v>
      </c>
      <c r="B62" s="168"/>
      <c r="C62" s="247" t="s">
        <v>220</v>
      </c>
      <c r="D62" s="235"/>
      <c r="E62" s="230"/>
      <c r="F62" s="231"/>
    </row>
    <row r="63" spans="1:7" ht="25.5">
      <c r="A63" s="232" t="s">
        <v>65</v>
      </c>
      <c r="B63" s="233" t="s">
        <v>10</v>
      </c>
      <c r="C63" s="234" t="s">
        <v>221</v>
      </c>
      <c r="D63" s="235"/>
      <c r="E63" s="230"/>
      <c r="F63" s="231"/>
      <c r="G63" s="220">
        <f>(E63*F63)</f>
        <v>0</v>
      </c>
    </row>
    <row r="64" spans="1:7" ht="12.75" customHeight="1">
      <c r="A64" s="232"/>
      <c r="B64" s="233"/>
      <c r="C64" s="247"/>
      <c r="D64" s="235" t="s">
        <v>45</v>
      </c>
      <c r="E64" s="230">
        <v>1</v>
      </c>
      <c r="F64" s="236"/>
      <c r="G64" s="220">
        <f>E64*F64</f>
        <v>0</v>
      </c>
    </row>
    <row r="65" spans="1:6" ht="12.75" customHeight="1">
      <c r="A65" s="232"/>
      <c r="B65" s="233"/>
      <c r="C65" s="247"/>
      <c r="D65" s="287"/>
      <c r="E65" s="230"/>
      <c r="F65" s="231"/>
    </row>
    <row r="66" spans="1:7" s="210" customFormat="1" ht="12.75">
      <c r="A66" s="239"/>
      <c r="B66" s="240"/>
      <c r="C66" s="286" t="s">
        <v>222</v>
      </c>
      <c r="D66" s="288"/>
      <c r="E66" s="243"/>
      <c r="F66" s="244"/>
      <c r="G66" s="245">
        <f>SUM(G64:G65)</f>
        <v>0</v>
      </c>
    </row>
    <row r="67" spans="1:7" s="210" customFormat="1" ht="12.75" customHeight="1">
      <c r="A67" s="232"/>
      <c r="B67" s="233"/>
      <c r="C67" s="228"/>
      <c r="D67" s="287"/>
      <c r="E67" s="230"/>
      <c r="F67" s="231"/>
      <c r="G67" s="220">
        <f>E67*F67</f>
        <v>0</v>
      </c>
    </row>
    <row r="68" spans="1:7" s="210" customFormat="1" ht="12.75">
      <c r="A68" s="226" t="s">
        <v>223</v>
      </c>
      <c r="B68" s="168"/>
      <c r="C68" s="247" t="s">
        <v>224</v>
      </c>
      <c r="D68" s="235"/>
      <c r="E68" s="289"/>
      <c r="F68" s="231"/>
      <c r="G68" s="285"/>
    </row>
    <row r="69" spans="1:9" s="210" customFormat="1" ht="38.25">
      <c r="A69" s="232" t="s">
        <v>67</v>
      </c>
      <c r="B69" s="233" t="s">
        <v>10</v>
      </c>
      <c r="C69" s="234" t="s">
        <v>225</v>
      </c>
      <c r="D69" s="235"/>
      <c r="E69" s="230"/>
      <c r="F69" s="231"/>
      <c r="G69" s="220">
        <f>E69*F69</f>
        <v>0</v>
      </c>
      <c r="I69" s="220"/>
    </row>
    <row r="70" spans="1:9" s="210" customFormat="1" ht="12.75">
      <c r="A70" s="232"/>
      <c r="B70" s="233"/>
      <c r="C70" s="234"/>
      <c r="D70" s="235" t="s">
        <v>201</v>
      </c>
      <c r="E70" s="289">
        <v>15</v>
      </c>
      <c r="F70" s="236"/>
      <c r="G70" s="220">
        <f>E70*F70</f>
        <v>0</v>
      </c>
      <c r="I70" s="220"/>
    </row>
    <row r="71" spans="1:9" ht="12.75" customHeight="1">
      <c r="A71" s="232"/>
      <c r="B71" s="233"/>
      <c r="C71" s="234"/>
      <c r="D71" s="235"/>
      <c r="E71" s="230"/>
      <c r="F71" s="231"/>
      <c r="I71" s="220"/>
    </row>
    <row r="72" spans="1:9" ht="15.75" customHeight="1">
      <c r="A72" s="239"/>
      <c r="B72" s="240"/>
      <c r="C72" s="241" t="s">
        <v>226</v>
      </c>
      <c r="D72" s="242"/>
      <c r="E72" s="243"/>
      <c r="F72" s="244"/>
      <c r="G72" s="245">
        <f>SUM(G69:G71)</f>
        <v>0</v>
      </c>
      <c r="I72" s="248"/>
    </row>
    <row r="73" spans="1:7" ht="12.75" customHeight="1">
      <c r="A73" s="232"/>
      <c r="B73" s="233"/>
      <c r="C73" s="247"/>
      <c r="D73" s="235"/>
      <c r="E73" s="230"/>
      <c r="F73" s="231"/>
      <c r="G73" s="220">
        <f>E73*F73</f>
        <v>0</v>
      </c>
    </row>
    <row r="74" spans="1:7" ht="15">
      <c r="A74" s="226" t="s">
        <v>227</v>
      </c>
      <c r="B74" s="168"/>
      <c r="C74" s="247" t="s">
        <v>228</v>
      </c>
      <c r="D74" s="235"/>
      <c r="E74" s="289"/>
      <c r="F74" s="231"/>
      <c r="G74" s="220">
        <f>E75*F75</f>
        <v>0</v>
      </c>
    </row>
    <row r="75" spans="1:6" ht="130.5" customHeight="1">
      <c r="A75" s="232" t="s">
        <v>70</v>
      </c>
      <c r="B75" s="233" t="s">
        <v>10</v>
      </c>
      <c r="C75" s="234" t="s">
        <v>229</v>
      </c>
      <c r="D75" s="235"/>
      <c r="E75" s="230"/>
      <c r="F75" s="231"/>
    </row>
    <row r="76" spans="1:7" ht="12.75" customHeight="1">
      <c r="A76" s="232"/>
      <c r="B76" s="233"/>
      <c r="C76" s="234"/>
      <c r="D76" s="235" t="s">
        <v>201</v>
      </c>
      <c r="E76" s="289">
        <f>SUM(E69:E70)</f>
        <v>15</v>
      </c>
      <c r="F76" s="236"/>
      <c r="G76" s="220">
        <f>E76*F76</f>
        <v>0</v>
      </c>
    </row>
    <row r="77" spans="1:6" ht="38.25">
      <c r="A77" s="232" t="s">
        <v>70</v>
      </c>
      <c r="B77" s="290" t="s">
        <v>16</v>
      </c>
      <c r="C77" s="266" t="s">
        <v>230</v>
      </c>
      <c r="D77" s="235"/>
      <c r="E77" s="289"/>
      <c r="F77" s="236"/>
    </row>
    <row r="78" spans="1:7" ht="12.75" customHeight="1">
      <c r="A78" s="291"/>
      <c r="B78" s="292"/>
      <c r="C78" s="234"/>
      <c r="D78" s="235" t="s">
        <v>201</v>
      </c>
      <c r="E78" s="289">
        <v>150</v>
      </c>
      <c r="F78" s="236"/>
      <c r="G78" s="220">
        <f aca="true" t="shared" si="3" ref="G78:G84">E78*F78</f>
        <v>0</v>
      </c>
    </row>
    <row r="79" spans="1:7" ht="25.5">
      <c r="A79" s="232" t="s">
        <v>70</v>
      </c>
      <c r="B79" s="233" t="s">
        <v>61</v>
      </c>
      <c r="C79" s="234" t="s">
        <v>231</v>
      </c>
      <c r="D79" s="235"/>
      <c r="E79" s="230"/>
      <c r="F79" s="236"/>
      <c r="G79" s="220">
        <f t="shared" si="3"/>
        <v>0</v>
      </c>
    </row>
    <row r="80" spans="1:7" ht="15">
      <c r="A80" s="232"/>
      <c r="B80" s="237"/>
      <c r="C80" s="234"/>
      <c r="D80" s="235" t="s">
        <v>187</v>
      </c>
      <c r="E80" s="289">
        <v>1</v>
      </c>
      <c r="F80" s="236"/>
      <c r="G80" s="220">
        <f t="shared" si="3"/>
        <v>0</v>
      </c>
    </row>
    <row r="81" spans="1:7" ht="38.25">
      <c r="A81" s="232" t="s">
        <v>70</v>
      </c>
      <c r="B81" s="233" t="s">
        <v>63</v>
      </c>
      <c r="C81" s="234" t="s">
        <v>232</v>
      </c>
      <c r="D81" s="235"/>
      <c r="E81" s="230"/>
      <c r="F81" s="236"/>
      <c r="G81" s="220">
        <f t="shared" si="3"/>
        <v>0</v>
      </c>
    </row>
    <row r="82" spans="1:7" ht="15">
      <c r="A82" s="232"/>
      <c r="B82" s="233"/>
      <c r="C82" s="293"/>
      <c r="D82" s="235" t="s">
        <v>127</v>
      </c>
      <c r="E82" s="294">
        <v>1</v>
      </c>
      <c r="F82" s="236"/>
      <c r="G82" s="220">
        <f t="shared" si="3"/>
        <v>0</v>
      </c>
    </row>
    <row r="83" spans="1:7" ht="25.5">
      <c r="A83" s="232" t="s">
        <v>70</v>
      </c>
      <c r="B83" s="233" t="s">
        <v>65</v>
      </c>
      <c r="C83" s="295" t="s">
        <v>233</v>
      </c>
      <c r="D83" s="235"/>
      <c r="E83" s="230"/>
      <c r="F83" s="231"/>
      <c r="G83" s="220">
        <f t="shared" si="3"/>
        <v>0</v>
      </c>
    </row>
    <row r="84" spans="1:7" ht="15">
      <c r="A84" s="232"/>
      <c r="B84" s="233"/>
      <c r="C84" s="293"/>
      <c r="D84" s="235" t="s">
        <v>127</v>
      </c>
      <c r="E84" s="216">
        <v>1</v>
      </c>
      <c r="F84" s="236"/>
      <c r="G84" s="220">
        <f t="shared" si="3"/>
        <v>0</v>
      </c>
    </row>
    <row r="85" spans="1:7" ht="15">
      <c r="A85" s="232" t="s">
        <v>70</v>
      </c>
      <c r="B85" s="233" t="s">
        <v>67</v>
      </c>
      <c r="C85" s="234" t="s">
        <v>234</v>
      </c>
      <c r="D85" s="235"/>
      <c r="E85" s="289"/>
      <c r="F85" s="285"/>
      <c r="G85" s="236"/>
    </row>
    <row r="86" spans="1:7" ht="15">
      <c r="A86" s="232"/>
      <c r="B86" s="237"/>
      <c r="C86" s="234"/>
      <c r="D86" s="235" t="s">
        <v>127</v>
      </c>
      <c r="E86" s="289">
        <v>1</v>
      </c>
      <c r="F86" s="285"/>
      <c r="G86" s="285">
        <f>E86*F86</f>
        <v>0</v>
      </c>
    </row>
    <row r="87" spans="1:7" ht="15">
      <c r="A87" s="232" t="s">
        <v>70</v>
      </c>
      <c r="B87" s="233" t="s">
        <v>70</v>
      </c>
      <c r="C87" s="234" t="s">
        <v>235</v>
      </c>
      <c r="D87" s="235"/>
      <c r="E87" s="289"/>
      <c r="F87" s="285"/>
      <c r="G87" s="236"/>
    </row>
    <row r="88" spans="1:7" ht="15">
      <c r="A88" s="232"/>
      <c r="B88" s="237"/>
      <c r="C88" s="234"/>
      <c r="D88" s="235" t="s">
        <v>187</v>
      </c>
      <c r="E88" s="289">
        <v>1</v>
      </c>
      <c r="F88" s="285"/>
      <c r="G88" s="285">
        <f>E88*F88</f>
        <v>0</v>
      </c>
    </row>
    <row r="89" spans="1:7" ht="15">
      <c r="A89" s="255" t="s">
        <v>70</v>
      </c>
      <c r="B89" s="250" t="s">
        <v>72</v>
      </c>
      <c r="C89" s="254" t="s">
        <v>236</v>
      </c>
      <c r="D89" s="261"/>
      <c r="E89" s="296"/>
      <c r="F89" s="267"/>
      <c r="G89" s="263"/>
    </row>
    <row r="90" spans="1:7" ht="15">
      <c r="A90" s="255"/>
      <c r="B90" s="250"/>
      <c r="C90" s="254"/>
      <c r="D90" s="261" t="s">
        <v>187</v>
      </c>
      <c r="E90" s="296">
        <v>1</v>
      </c>
      <c r="F90" s="267"/>
      <c r="G90" s="263">
        <f>E90*F90</f>
        <v>0</v>
      </c>
    </row>
    <row r="91" spans="1:6" ht="12.75" customHeight="1">
      <c r="A91" s="232"/>
      <c r="B91" s="233"/>
      <c r="C91" s="234"/>
      <c r="D91" s="235"/>
      <c r="E91" s="230"/>
      <c r="F91" s="231"/>
    </row>
    <row r="92" spans="1:7" s="210" customFormat="1" ht="12.75">
      <c r="A92" s="239"/>
      <c r="B92" s="240"/>
      <c r="C92" s="241" t="s">
        <v>237</v>
      </c>
      <c r="D92" s="242"/>
      <c r="E92" s="243"/>
      <c r="F92" s="244"/>
      <c r="G92" s="245">
        <f>SUM(G74:G91)</f>
        <v>0</v>
      </c>
    </row>
    <row r="93" spans="1:7" s="210" customFormat="1" ht="12.75" customHeight="1">
      <c r="A93" s="232"/>
      <c r="B93" s="233"/>
      <c r="C93" s="234"/>
      <c r="D93" s="235"/>
      <c r="E93" s="230"/>
      <c r="F93" s="231"/>
      <c r="G93" s="220">
        <f>E93*F93</f>
        <v>0</v>
      </c>
    </row>
    <row r="94" spans="1:7" s="210" customFormat="1" ht="12.75">
      <c r="A94" s="226" t="s">
        <v>238</v>
      </c>
      <c r="B94" s="168"/>
      <c r="C94" s="247" t="s">
        <v>239</v>
      </c>
      <c r="D94" s="235"/>
      <c r="E94" s="294"/>
      <c r="F94" s="297"/>
      <c r="G94" s="220"/>
    </row>
    <row r="95" spans="1:7" s="210" customFormat="1" ht="63.75">
      <c r="A95" s="232" t="s">
        <v>72</v>
      </c>
      <c r="B95" s="233" t="s">
        <v>10</v>
      </c>
      <c r="C95" s="234" t="s">
        <v>240</v>
      </c>
      <c r="D95" s="235"/>
      <c r="E95" s="294"/>
      <c r="F95" s="236"/>
      <c r="G95" s="220">
        <f>E95*F95</f>
        <v>0</v>
      </c>
    </row>
    <row r="96" spans="1:7" s="210" customFormat="1" ht="12.75">
      <c r="A96" s="232"/>
      <c r="B96" s="237"/>
      <c r="C96" s="234"/>
      <c r="D96" s="235" t="s">
        <v>201</v>
      </c>
      <c r="E96" s="294">
        <v>10</v>
      </c>
      <c r="F96" s="236"/>
      <c r="G96" s="220">
        <f>E96*F96</f>
        <v>0</v>
      </c>
    </row>
    <row r="97" spans="1:7" ht="25.5">
      <c r="A97" s="232" t="s">
        <v>72</v>
      </c>
      <c r="B97" s="233" t="s">
        <v>16</v>
      </c>
      <c r="C97" s="234" t="s">
        <v>241</v>
      </c>
      <c r="D97" s="235"/>
      <c r="E97" s="294"/>
      <c r="F97" s="236"/>
      <c r="G97" s="220">
        <f>E97*F97</f>
        <v>0</v>
      </c>
    </row>
    <row r="98" spans="1:7" ht="14.25" customHeight="1">
      <c r="A98" s="232"/>
      <c r="B98" s="233"/>
      <c r="C98" s="234"/>
      <c r="D98" s="235" t="s">
        <v>132</v>
      </c>
      <c r="E98" s="298">
        <v>0.5</v>
      </c>
      <c r="F98" s="236"/>
      <c r="G98" s="220">
        <f>E98*F98</f>
        <v>0</v>
      </c>
    </row>
    <row r="99" spans="1:2" ht="12.75" customHeight="1">
      <c r="A99" s="299"/>
      <c r="B99" s="168"/>
    </row>
    <row r="100" spans="1:7" ht="12.75" customHeight="1">
      <c r="A100" s="239"/>
      <c r="B100" s="240"/>
      <c r="C100" s="286" t="s">
        <v>242</v>
      </c>
      <c r="D100" s="242"/>
      <c r="E100" s="300"/>
      <c r="F100" s="301"/>
      <c r="G100" s="302">
        <f>SUM(G95:G99)</f>
        <v>0</v>
      </c>
    </row>
    <row r="101" spans="1:7" ht="12.75" customHeight="1">
      <c r="A101" s="232"/>
      <c r="B101" s="233"/>
      <c r="C101" s="228"/>
      <c r="D101" s="235"/>
      <c r="E101" s="230"/>
      <c r="F101" s="231"/>
      <c r="G101" s="220">
        <f>E101*F101</f>
        <v>0</v>
      </c>
    </row>
    <row r="102" spans="1:7" ht="15">
      <c r="A102" s="226" t="s">
        <v>243</v>
      </c>
      <c r="B102" s="168"/>
      <c r="C102" s="275" t="s">
        <v>244</v>
      </c>
      <c r="D102" s="235"/>
      <c r="E102" s="230"/>
      <c r="F102" s="297"/>
      <c r="G102" s="303"/>
    </row>
    <row r="103" spans="1:7" ht="57" customHeight="1">
      <c r="A103" s="246" t="s">
        <v>74</v>
      </c>
      <c r="B103" s="233" t="s">
        <v>10</v>
      </c>
      <c r="C103" s="304" t="s">
        <v>245</v>
      </c>
      <c r="D103" s="235"/>
      <c r="E103" s="230"/>
      <c r="F103" s="231"/>
      <c r="G103" s="220">
        <f>E103*F103</f>
        <v>0</v>
      </c>
    </row>
    <row r="104" spans="1:7" ht="15">
      <c r="A104" s="232"/>
      <c r="B104" s="237"/>
      <c r="C104" s="304"/>
      <c r="D104" s="235" t="s">
        <v>127</v>
      </c>
      <c r="E104" s="230">
        <v>1</v>
      </c>
      <c r="F104" s="305"/>
      <c r="G104" s="303">
        <f>E104*F104</f>
        <v>0</v>
      </c>
    </row>
    <row r="105" spans="1:7" ht="25.5">
      <c r="A105" s="246" t="s">
        <v>74</v>
      </c>
      <c r="B105" s="233" t="s">
        <v>16</v>
      </c>
      <c r="C105" s="304" t="s">
        <v>246</v>
      </c>
      <c r="D105" s="235"/>
      <c r="E105" s="230"/>
      <c r="F105" s="305"/>
      <c r="G105" s="303"/>
    </row>
    <row r="106" spans="1:7" ht="15">
      <c r="A106" s="232"/>
      <c r="B106" s="233"/>
      <c r="C106" s="304"/>
      <c r="D106" s="235" t="s">
        <v>45</v>
      </c>
      <c r="E106" s="230">
        <v>1</v>
      </c>
      <c r="F106" s="305"/>
      <c r="G106" s="303">
        <f>E106*F106</f>
        <v>0</v>
      </c>
    </row>
    <row r="107" spans="1:7" ht="49.5" customHeight="1">
      <c r="A107" s="246" t="s">
        <v>74</v>
      </c>
      <c r="B107" s="233" t="s">
        <v>61</v>
      </c>
      <c r="C107" s="304" t="s">
        <v>247</v>
      </c>
      <c r="D107" s="235"/>
      <c r="E107" s="230"/>
      <c r="F107" s="297"/>
      <c r="G107" s="303">
        <f>E107*F107</f>
        <v>0</v>
      </c>
    </row>
    <row r="108" spans="1:7" ht="15">
      <c r="A108" s="232"/>
      <c r="B108" s="237"/>
      <c r="C108" s="304"/>
      <c r="D108" s="235" t="s">
        <v>127</v>
      </c>
      <c r="E108" s="230">
        <v>1</v>
      </c>
      <c r="F108" s="305"/>
      <c r="G108" s="303">
        <f>E108*F108</f>
        <v>0</v>
      </c>
    </row>
    <row r="109" spans="1:7" ht="25.5">
      <c r="A109" s="246" t="s">
        <v>74</v>
      </c>
      <c r="B109" s="237" t="s">
        <v>63</v>
      </c>
      <c r="C109" s="304" t="s">
        <v>248</v>
      </c>
      <c r="D109" s="270"/>
      <c r="E109" s="230"/>
      <c r="F109" s="231"/>
      <c r="G109" s="248"/>
    </row>
    <row r="110" spans="3:7" ht="15">
      <c r="C110" s="306"/>
      <c r="D110" s="235" t="s">
        <v>127</v>
      </c>
      <c r="E110" s="230">
        <v>1</v>
      </c>
      <c r="F110" s="236"/>
      <c r="G110" s="220">
        <f>E110*F110</f>
        <v>0</v>
      </c>
    </row>
    <row r="111" spans="1:7" ht="12.75" customHeight="1">
      <c r="A111" s="307"/>
      <c r="B111" s="308"/>
      <c r="C111" s="234"/>
      <c r="D111" s="235"/>
      <c r="E111" s="230"/>
      <c r="F111" s="231"/>
      <c r="G111" s="248"/>
    </row>
    <row r="112" spans="1:7" ht="15" customHeight="1">
      <c r="A112" s="309"/>
      <c r="B112" s="310"/>
      <c r="C112" s="286" t="s">
        <v>249</v>
      </c>
      <c r="D112" s="242"/>
      <c r="E112" s="243"/>
      <c r="F112" s="244"/>
      <c r="G112" s="245">
        <f>SUM(G104:G111)</f>
        <v>0</v>
      </c>
    </row>
    <row r="113" spans="1:7" ht="12.75" customHeight="1">
      <c r="A113" s="311"/>
      <c r="B113" s="308"/>
      <c r="C113" s="228"/>
      <c r="D113" s="235"/>
      <c r="E113" s="243"/>
      <c r="F113" s="301"/>
      <c r="G113" s="312"/>
    </row>
    <row r="114" spans="1:7" ht="15" customHeight="1" thickBot="1">
      <c r="A114" s="313"/>
      <c r="B114" s="314"/>
      <c r="C114" s="315" t="s">
        <v>250</v>
      </c>
      <c r="D114" s="316"/>
      <c r="E114" s="316"/>
      <c r="F114" s="316"/>
      <c r="G114" s="317">
        <f>G112+G100+G92+G72+G66+G60+G52+G40+G20</f>
        <v>0</v>
      </c>
    </row>
    <row r="115" spans="1:4" ht="12.75" customHeight="1">
      <c r="A115" s="311"/>
      <c r="B115" s="308"/>
      <c r="C115" s="228"/>
      <c r="D115" s="235"/>
    </row>
    <row r="116" spans="1:6" ht="15">
      <c r="A116" s="318"/>
      <c r="B116" s="319"/>
      <c r="C116" s="282"/>
      <c r="D116" s="320"/>
      <c r="E116" s="230"/>
      <c r="F116" s="297"/>
    </row>
    <row r="117" spans="1:2" ht="15">
      <c r="A117" s="318"/>
      <c r="B117" s="321"/>
    </row>
    <row r="118" spans="1:2" ht="15">
      <c r="A118" s="322"/>
      <c r="B118" s="321"/>
    </row>
    <row r="119" spans="2:6" ht="14.25" customHeight="1">
      <c r="B119" s="323"/>
      <c r="C119" s="282"/>
      <c r="D119" s="320"/>
      <c r="E119" s="230"/>
      <c r="F119" s="297"/>
    </row>
    <row r="120" spans="2:6" ht="15">
      <c r="B120" s="323"/>
      <c r="C120" s="282"/>
      <c r="D120" s="320"/>
      <c r="E120" s="230"/>
      <c r="F120" s="297"/>
    </row>
    <row r="121" spans="2:6" ht="15">
      <c r="B121" s="323"/>
      <c r="C121" s="282"/>
      <c r="D121" s="320"/>
      <c r="E121" s="230"/>
      <c r="F121" s="297"/>
    </row>
    <row r="122" spans="2:6" ht="15">
      <c r="B122" s="323"/>
      <c r="C122" s="282"/>
      <c r="D122" s="320"/>
      <c r="E122" s="230"/>
      <c r="F122" s="297"/>
    </row>
    <row r="123" spans="2:6" ht="15">
      <c r="B123" s="323"/>
      <c r="C123" s="282"/>
      <c r="D123" s="320"/>
      <c r="E123" s="230"/>
      <c r="F123" s="297"/>
    </row>
    <row r="124" spans="2:6" ht="15">
      <c r="B124" s="323"/>
      <c r="C124" s="282"/>
      <c r="D124" s="320"/>
      <c r="E124" s="230"/>
      <c r="F124" s="297"/>
    </row>
    <row r="125" spans="1:6" ht="15">
      <c r="A125"/>
      <c r="B125" s="323"/>
      <c r="C125" s="282"/>
      <c r="D125" s="320"/>
      <c r="E125" s="230"/>
      <c r="F125" s="297"/>
    </row>
    <row r="126" spans="1:6" ht="15">
      <c r="A126"/>
      <c r="B126" s="323"/>
      <c r="C126" s="282"/>
      <c r="D126" s="320"/>
      <c r="E126" s="230"/>
      <c r="F126" s="297"/>
    </row>
    <row r="127" spans="1:6" ht="15">
      <c r="A127"/>
      <c r="B127" s="323"/>
      <c r="C127" s="282"/>
      <c r="D127" s="320"/>
      <c r="E127" s="230"/>
      <c r="F127" s="297"/>
    </row>
    <row r="128" spans="1:6" ht="15">
      <c r="A128"/>
      <c r="B128" s="323"/>
      <c r="C128" s="282"/>
      <c r="D128" s="320"/>
      <c r="E128" s="230"/>
      <c r="F128" s="297"/>
    </row>
    <row r="129" spans="2:6" ht="15">
      <c r="B129" s="323"/>
      <c r="C129" s="282"/>
      <c r="D129" s="320"/>
      <c r="E129" s="230"/>
      <c r="F129" s="297"/>
    </row>
    <row r="130" spans="2:6" ht="15">
      <c r="B130" s="323"/>
      <c r="C130" s="282"/>
      <c r="D130" s="320"/>
      <c r="E130" s="230"/>
      <c r="F130" s="297"/>
    </row>
    <row r="131" spans="2:6" ht="15">
      <c r="B131" s="323"/>
      <c r="C131" s="282"/>
      <c r="D131" s="320"/>
      <c r="E131" s="230"/>
      <c r="F131" s="297"/>
    </row>
    <row r="132" spans="2:6" ht="15">
      <c r="B132" s="323"/>
      <c r="C132" s="282"/>
      <c r="D132" s="320"/>
      <c r="E132" s="230"/>
      <c r="F132" s="297"/>
    </row>
    <row r="133" spans="2:6" ht="15">
      <c r="B133" s="323"/>
      <c r="C133" s="282"/>
      <c r="D133" s="320"/>
      <c r="E133" s="230"/>
      <c r="F133" s="297"/>
    </row>
    <row r="134" spans="2:6" ht="15">
      <c r="B134" s="323"/>
      <c r="C134" s="282"/>
      <c r="D134" s="320"/>
      <c r="E134" s="230"/>
      <c r="F134" s="297"/>
    </row>
    <row r="135" spans="2:6" ht="15">
      <c r="B135" s="323"/>
      <c r="C135" s="282"/>
      <c r="D135" s="320"/>
      <c r="E135" s="230"/>
      <c r="F135" s="297"/>
    </row>
    <row r="136" spans="2:6" ht="15">
      <c r="B136" s="323"/>
      <c r="C136" s="282"/>
      <c r="D136" s="320"/>
      <c r="E136" s="230"/>
      <c r="F136" s="297"/>
    </row>
    <row r="137" spans="2:6" ht="15">
      <c r="B137" s="323"/>
      <c r="C137" s="282"/>
      <c r="D137" s="320"/>
      <c r="E137" s="230"/>
      <c r="F137" s="297"/>
    </row>
    <row r="138" spans="2:6" ht="15">
      <c r="B138" s="323"/>
      <c r="C138" s="282"/>
      <c r="D138" s="320"/>
      <c r="E138" s="230"/>
      <c r="F138" s="297"/>
    </row>
    <row r="139" spans="2:6" ht="15">
      <c r="B139" s="323"/>
      <c r="C139" s="282"/>
      <c r="D139" s="320"/>
      <c r="E139" s="230"/>
      <c r="F139" s="297"/>
    </row>
    <row r="140" spans="2:6" ht="15">
      <c r="B140" s="323"/>
      <c r="C140" s="282"/>
      <c r="D140" s="320"/>
      <c r="E140" s="230"/>
      <c r="F140" s="297"/>
    </row>
    <row r="141" spans="2:6" ht="15">
      <c r="B141" s="323"/>
      <c r="C141" s="282"/>
      <c r="D141" s="320"/>
      <c r="E141" s="230"/>
      <c r="F141" s="297"/>
    </row>
    <row r="142" spans="2:6" ht="15">
      <c r="B142" s="323"/>
      <c r="C142" s="282"/>
      <c r="D142" s="320"/>
      <c r="E142" s="230"/>
      <c r="F142" s="297"/>
    </row>
    <row r="143" spans="2:6" ht="15">
      <c r="B143" s="323"/>
      <c r="C143" s="282"/>
      <c r="D143" s="320"/>
      <c r="E143" s="230"/>
      <c r="F143" s="297"/>
    </row>
    <row r="144" spans="2:6" ht="15">
      <c r="B144" s="323"/>
      <c r="C144" s="282"/>
      <c r="D144" s="320"/>
      <c r="E144" s="230"/>
      <c r="F144" s="297"/>
    </row>
    <row r="145" spans="2:6" ht="15">
      <c r="B145" s="323"/>
      <c r="C145" s="282"/>
      <c r="D145" s="320"/>
      <c r="E145" s="230"/>
      <c r="F145" s="297"/>
    </row>
    <row r="146" spans="2:6" ht="15">
      <c r="B146" s="323"/>
      <c r="C146" s="282"/>
      <c r="D146" s="320"/>
      <c r="E146" s="230"/>
      <c r="F146" s="297"/>
    </row>
    <row r="147" spans="2:6" ht="15">
      <c r="B147" s="323"/>
      <c r="C147" s="282"/>
      <c r="D147" s="320"/>
      <c r="E147" s="230"/>
      <c r="F147" s="297"/>
    </row>
    <row r="148" spans="2:6" ht="15">
      <c r="B148" s="323"/>
      <c r="C148" s="282"/>
      <c r="D148" s="320"/>
      <c r="E148" s="230"/>
      <c r="F148" s="297"/>
    </row>
    <row r="149" spans="2:6" ht="15">
      <c r="B149" s="323"/>
      <c r="C149" s="282"/>
      <c r="D149" s="320"/>
      <c r="E149" s="230"/>
      <c r="F149" s="297"/>
    </row>
    <row r="150" spans="2:6" ht="15">
      <c r="B150" s="323"/>
      <c r="C150" s="282"/>
      <c r="D150" s="320"/>
      <c r="E150" s="230"/>
      <c r="F150" s="297"/>
    </row>
    <row r="151" spans="2:6" ht="15">
      <c r="B151" s="323"/>
      <c r="C151" s="282"/>
      <c r="D151" s="320"/>
      <c r="E151" s="230"/>
      <c r="F151" s="297"/>
    </row>
    <row r="152" spans="2:6" ht="15">
      <c r="B152" s="323"/>
      <c r="C152" s="282"/>
      <c r="D152" s="320"/>
      <c r="E152" s="230"/>
      <c r="F152" s="297"/>
    </row>
    <row r="153" spans="2:6" ht="15">
      <c r="B153" s="323"/>
      <c r="C153" s="282"/>
      <c r="D153" s="320"/>
      <c r="E153" s="230"/>
      <c r="F153" s="297"/>
    </row>
    <row r="154" spans="2:6" ht="15">
      <c r="B154" s="323"/>
      <c r="C154" s="282"/>
      <c r="D154" s="320"/>
      <c r="E154" s="230"/>
      <c r="F154" s="297"/>
    </row>
    <row r="155" spans="2:6" ht="15">
      <c r="B155" s="323"/>
      <c r="C155" s="282"/>
      <c r="D155" s="320"/>
      <c r="E155" s="230"/>
      <c r="F155" s="297"/>
    </row>
    <row r="156" spans="2:6" ht="15">
      <c r="B156" s="323"/>
      <c r="C156" s="282"/>
      <c r="D156" s="320"/>
      <c r="E156" s="230"/>
      <c r="F156" s="297"/>
    </row>
    <row r="157" spans="2:6" ht="15">
      <c r="B157" s="323"/>
      <c r="C157" s="282"/>
      <c r="D157" s="320"/>
      <c r="E157" s="230"/>
      <c r="F157" s="297"/>
    </row>
    <row r="158" spans="2:6" ht="15">
      <c r="B158" s="323"/>
      <c r="C158" s="282"/>
      <c r="D158" s="320"/>
      <c r="E158" s="230"/>
      <c r="F158" s="297"/>
    </row>
    <row r="159" spans="2:6" ht="15">
      <c r="B159" s="323"/>
      <c r="C159" s="282"/>
      <c r="D159" s="320"/>
      <c r="E159" s="230"/>
      <c r="F159" s="297"/>
    </row>
    <row r="160" spans="2:6" ht="15">
      <c r="B160" s="323"/>
      <c r="C160" s="282"/>
      <c r="D160" s="320"/>
      <c r="E160" s="230"/>
      <c r="F160" s="297"/>
    </row>
    <row r="161" spans="2:6" ht="15">
      <c r="B161" s="323"/>
      <c r="C161" s="282"/>
      <c r="D161" s="320"/>
      <c r="E161" s="230"/>
      <c r="F161" s="297"/>
    </row>
    <row r="162" spans="2:6" ht="15">
      <c r="B162" s="323"/>
      <c r="C162" s="282"/>
      <c r="D162" s="320"/>
      <c r="E162" s="230"/>
      <c r="F162" s="297"/>
    </row>
    <row r="163" spans="2:6" ht="15">
      <c r="B163" s="323"/>
      <c r="C163" s="282"/>
      <c r="D163" s="320"/>
      <c r="E163" s="230"/>
      <c r="F163" s="297"/>
    </row>
    <row r="164" spans="2:6" ht="15">
      <c r="B164" s="323"/>
      <c r="C164" s="282"/>
      <c r="D164" s="320"/>
      <c r="E164" s="230"/>
      <c r="F164" s="297"/>
    </row>
    <row r="165" spans="2:6" ht="15">
      <c r="B165" s="323"/>
      <c r="C165" s="282"/>
      <c r="D165" s="320"/>
      <c r="E165" s="230"/>
      <c r="F165" s="297"/>
    </row>
    <row r="166" spans="2:6" ht="15">
      <c r="B166" s="323"/>
      <c r="C166" s="282"/>
      <c r="D166" s="320"/>
      <c r="E166" s="230"/>
      <c r="F166" s="297"/>
    </row>
    <row r="167" spans="2:6" ht="15">
      <c r="B167" s="323"/>
      <c r="C167" s="282"/>
      <c r="D167" s="320"/>
      <c r="E167" s="230"/>
      <c r="F167" s="297"/>
    </row>
    <row r="168" spans="2:6" ht="15">
      <c r="B168" s="323"/>
      <c r="C168" s="282"/>
      <c r="D168" s="320"/>
      <c r="E168" s="230"/>
      <c r="F168" s="297"/>
    </row>
    <row r="169" spans="2:6" ht="15">
      <c r="B169" s="323"/>
      <c r="C169" s="282"/>
      <c r="D169" s="320"/>
      <c r="E169" s="230"/>
      <c r="F169" s="297"/>
    </row>
    <row r="170" spans="2:6" ht="15">
      <c r="B170" s="323"/>
      <c r="C170" s="282"/>
      <c r="D170" s="320"/>
      <c r="E170" s="230"/>
      <c r="F170" s="297"/>
    </row>
    <row r="171" spans="2:6" ht="15">
      <c r="B171" s="323"/>
      <c r="C171" s="282"/>
      <c r="D171" s="320"/>
      <c r="E171" s="230"/>
      <c r="F171" s="297"/>
    </row>
    <row r="172" spans="2:6" ht="15">
      <c r="B172" s="323"/>
      <c r="C172" s="282"/>
      <c r="D172" s="320"/>
      <c r="E172" s="230"/>
      <c r="F172" s="297"/>
    </row>
    <row r="173" spans="2:6" ht="15">
      <c r="B173" s="323"/>
      <c r="C173" s="282"/>
      <c r="D173" s="320"/>
      <c r="E173" s="230"/>
      <c r="F173" s="297"/>
    </row>
    <row r="174" spans="2:6" ht="15">
      <c r="B174" s="323"/>
      <c r="C174" s="282"/>
      <c r="D174" s="320"/>
      <c r="E174" s="230"/>
      <c r="F174" s="297"/>
    </row>
    <row r="175" spans="2:6" ht="15">
      <c r="B175" s="323"/>
      <c r="C175" s="282"/>
      <c r="D175" s="320"/>
      <c r="E175" s="230"/>
      <c r="F175" s="297"/>
    </row>
    <row r="176" spans="2:6" ht="15">
      <c r="B176" s="323"/>
      <c r="C176" s="282"/>
      <c r="D176" s="320"/>
      <c r="E176" s="230"/>
      <c r="F176" s="297"/>
    </row>
    <row r="177" spans="2:6" ht="15">
      <c r="B177" s="323"/>
      <c r="C177" s="282"/>
      <c r="D177" s="320"/>
      <c r="E177" s="230"/>
      <c r="F177" s="297"/>
    </row>
    <row r="178" spans="2:6" ht="15">
      <c r="B178" s="323"/>
      <c r="C178" s="282"/>
      <c r="D178" s="320"/>
      <c r="E178" s="230"/>
      <c r="F178" s="297"/>
    </row>
    <row r="179" spans="2:6" ht="15">
      <c r="B179" s="323"/>
      <c r="C179" s="282"/>
      <c r="D179" s="320"/>
      <c r="E179" s="230"/>
      <c r="F179" s="297"/>
    </row>
    <row r="180" spans="2:6" ht="15">
      <c r="B180" s="323"/>
      <c r="C180" s="282"/>
      <c r="D180" s="320"/>
      <c r="E180" s="230"/>
      <c r="F180" s="297"/>
    </row>
    <row r="181" spans="2:6" ht="15">
      <c r="B181" s="323"/>
      <c r="C181" s="282"/>
      <c r="D181" s="320"/>
      <c r="E181" s="230"/>
      <c r="F181" s="297"/>
    </row>
    <row r="182" spans="2:6" ht="15">
      <c r="B182" s="323"/>
      <c r="C182" s="282"/>
      <c r="D182" s="320"/>
      <c r="E182" s="230"/>
      <c r="F182" s="297"/>
    </row>
    <row r="183" spans="2:6" ht="15">
      <c r="B183" s="323"/>
      <c r="C183" s="282"/>
      <c r="D183" s="320"/>
      <c r="E183" s="230"/>
      <c r="F183" s="297"/>
    </row>
    <row r="184" spans="2:6" ht="15">
      <c r="B184" s="323"/>
      <c r="C184" s="282"/>
      <c r="D184" s="320"/>
      <c r="E184" s="230"/>
      <c r="F184" s="297"/>
    </row>
    <row r="185" spans="2:6" ht="15">
      <c r="B185" s="323"/>
      <c r="C185" s="282"/>
      <c r="D185" s="320"/>
      <c r="E185" s="230"/>
      <c r="F185" s="297"/>
    </row>
    <row r="186" spans="2:6" ht="15">
      <c r="B186" s="323"/>
      <c r="C186" s="282"/>
      <c r="D186" s="320"/>
      <c r="E186" s="230"/>
      <c r="F186" s="297"/>
    </row>
    <row r="187" spans="2:6" ht="15">
      <c r="B187" s="323"/>
      <c r="C187" s="282"/>
      <c r="D187" s="320"/>
      <c r="E187" s="230"/>
      <c r="F187" s="297"/>
    </row>
    <row r="188" spans="2:6" ht="15">
      <c r="B188" s="323"/>
      <c r="C188" s="282"/>
      <c r="D188" s="320"/>
      <c r="E188" s="230"/>
      <c r="F188" s="297"/>
    </row>
    <row r="189" spans="2:6" ht="15">
      <c r="B189" s="323"/>
      <c r="C189" s="282"/>
      <c r="D189" s="320"/>
      <c r="E189" s="230"/>
      <c r="F189" s="297"/>
    </row>
    <row r="190" spans="2:6" ht="15">
      <c r="B190" s="323"/>
      <c r="C190" s="282"/>
      <c r="D190" s="320"/>
      <c r="E190" s="230"/>
      <c r="F190" s="297"/>
    </row>
    <row r="191" spans="2:6" ht="15">
      <c r="B191" s="323"/>
      <c r="C191" s="282"/>
      <c r="D191" s="320"/>
      <c r="E191" s="230"/>
      <c r="F191" s="297"/>
    </row>
    <row r="192" spans="2:6" ht="15">
      <c r="B192" s="323"/>
      <c r="C192" s="282"/>
      <c r="D192" s="320"/>
      <c r="E192" s="230"/>
      <c r="F192" s="297"/>
    </row>
    <row r="193" spans="2:6" ht="15">
      <c r="B193" s="323"/>
      <c r="C193" s="282"/>
      <c r="D193" s="320"/>
      <c r="E193" s="230"/>
      <c r="F193" s="297"/>
    </row>
    <row r="194" spans="2:6" ht="15">
      <c r="B194" s="323"/>
      <c r="C194" s="282"/>
      <c r="D194" s="320"/>
      <c r="E194" s="230"/>
      <c r="F194" s="297"/>
    </row>
    <row r="195" spans="2:6" ht="15">
      <c r="B195" s="323"/>
      <c r="C195" s="282"/>
      <c r="D195" s="320"/>
      <c r="E195" s="230"/>
      <c r="F195" s="297"/>
    </row>
    <row r="196" spans="2:6" ht="15">
      <c r="B196" s="323"/>
      <c r="C196" s="282"/>
      <c r="D196" s="320"/>
      <c r="E196" s="230"/>
      <c r="F196" s="297"/>
    </row>
    <row r="197" spans="2:6" ht="15">
      <c r="B197" s="323"/>
      <c r="C197" s="282"/>
      <c r="D197" s="320"/>
      <c r="E197" s="230"/>
      <c r="F197" s="297"/>
    </row>
    <row r="198" spans="2:6" ht="15">
      <c r="B198" s="323"/>
      <c r="C198" s="282"/>
      <c r="D198" s="320"/>
      <c r="E198" s="230"/>
      <c r="F198" s="297"/>
    </row>
    <row r="199" spans="2:6" ht="15">
      <c r="B199" s="323"/>
      <c r="C199" s="282"/>
      <c r="D199" s="320"/>
      <c r="E199" s="230"/>
      <c r="F199" s="297"/>
    </row>
    <row r="200" spans="2:6" ht="15">
      <c r="B200" s="323"/>
      <c r="C200" s="282"/>
      <c r="D200" s="320"/>
      <c r="E200" s="230"/>
      <c r="F200" s="297"/>
    </row>
    <row r="201" spans="2:6" ht="15">
      <c r="B201" s="323"/>
      <c r="C201" s="282"/>
      <c r="D201" s="320"/>
      <c r="E201" s="230"/>
      <c r="F201" s="297"/>
    </row>
    <row r="202" spans="2:6" ht="15">
      <c r="B202" s="323"/>
      <c r="C202" s="282"/>
      <c r="D202" s="320"/>
      <c r="E202" s="230"/>
      <c r="F202" s="297"/>
    </row>
    <row r="203" spans="2:6" ht="15">
      <c r="B203" s="323"/>
      <c r="C203" s="282"/>
      <c r="D203" s="320"/>
      <c r="E203" s="230"/>
      <c r="F203" s="297"/>
    </row>
    <row r="204" spans="2:6" ht="15">
      <c r="B204" s="323"/>
      <c r="C204" s="282"/>
      <c r="D204" s="320"/>
      <c r="E204" s="230"/>
      <c r="F204" s="297"/>
    </row>
    <row r="205" spans="2:6" ht="15">
      <c r="B205" s="323"/>
      <c r="C205" s="282"/>
      <c r="D205" s="320"/>
      <c r="E205" s="230"/>
      <c r="F205" s="297"/>
    </row>
    <row r="206" spans="2:6" ht="15">
      <c r="B206" s="323"/>
      <c r="C206" s="282"/>
      <c r="D206" s="320"/>
      <c r="E206" s="230"/>
      <c r="F206" s="297"/>
    </row>
    <row r="207" spans="2:6" ht="15">
      <c r="B207" s="323"/>
      <c r="C207" s="282"/>
      <c r="D207" s="320"/>
      <c r="E207" s="230"/>
      <c r="F207" s="297"/>
    </row>
    <row r="208" spans="2:6" ht="15">
      <c r="B208" s="323"/>
      <c r="C208" s="282"/>
      <c r="D208" s="320"/>
      <c r="E208" s="230"/>
      <c r="F208" s="297"/>
    </row>
    <row r="209" spans="2:6" ht="15">
      <c r="B209" s="323"/>
      <c r="C209" s="282"/>
      <c r="D209" s="320"/>
      <c r="E209" s="230"/>
      <c r="F209" s="297"/>
    </row>
    <row r="210" spans="2:6" ht="15">
      <c r="B210" s="323"/>
      <c r="C210" s="282"/>
      <c r="D210" s="320"/>
      <c r="E210" s="230"/>
      <c r="F210" s="297"/>
    </row>
    <row r="211" spans="2:6" ht="15">
      <c r="B211" s="323"/>
      <c r="C211" s="282"/>
      <c r="D211" s="320"/>
      <c r="E211" s="230"/>
      <c r="F211" s="297"/>
    </row>
    <row r="212" spans="2:6" ht="15">
      <c r="B212" s="323"/>
      <c r="C212" s="282"/>
      <c r="D212" s="320"/>
      <c r="E212" s="230"/>
      <c r="F212" s="297"/>
    </row>
    <row r="213" spans="2:6" ht="15">
      <c r="B213" s="323"/>
      <c r="C213" s="282"/>
      <c r="D213" s="320"/>
      <c r="E213" s="230"/>
      <c r="F213" s="297"/>
    </row>
    <row r="214" spans="2:6" ht="15">
      <c r="B214" s="323"/>
      <c r="C214" s="282"/>
      <c r="D214" s="320"/>
      <c r="E214" s="230"/>
      <c r="F214" s="297"/>
    </row>
    <row r="215" spans="2:6" ht="15">
      <c r="B215" s="323"/>
      <c r="C215" s="282"/>
      <c r="D215" s="320"/>
      <c r="E215" s="230"/>
      <c r="F215" s="297"/>
    </row>
    <row r="216" spans="2:6" ht="15">
      <c r="B216" s="323"/>
      <c r="C216" s="282"/>
      <c r="D216" s="320"/>
      <c r="E216" s="230"/>
      <c r="F216" s="297"/>
    </row>
    <row r="217" spans="2:6" ht="15">
      <c r="B217" s="323"/>
      <c r="C217" s="282"/>
      <c r="D217" s="320"/>
      <c r="E217" s="230"/>
      <c r="F217" s="297"/>
    </row>
    <row r="218" spans="2:6" ht="15">
      <c r="B218" s="323"/>
      <c r="C218" s="282"/>
      <c r="D218" s="320"/>
      <c r="E218" s="230"/>
      <c r="F218" s="297"/>
    </row>
    <row r="219" spans="2:6" ht="15">
      <c r="B219" s="323"/>
      <c r="C219" s="282"/>
      <c r="D219" s="320"/>
      <c r="E219" s="230"/>
      <c r="F219" s="297"/>
    </row>
    <row r="220" spans="2:6" ht="15">
      <c r="B220" s="323"/>
      <c r="C220" s="282"/>
      <c r="D220" s="320"/>
      <c r="E220" s="230"/>
      <c r="F220" s="297"/>
    </row>
    <row r="221" spans="2:6" ht="15">
      <c r="B221" s="323"/>
      <c r="C221" s="282"/>
      <c r="D221" s="320"/>
      <c r="E221" s="230"/>
      <c r="F221" s="297"/>
    </row>
    <row r="222" spans="2:6" ht="15">
      <c r="B222" s="323"/>
      <c r="C222" s="282"/>
      <c r="D222" s="320"/>
      <c r="E222" s="230"/>
      <c r="F222" s="297"/>
    </row>
    <row r="223" spans="2:6" ht="15">
      <c r="B223" s="323"/>
      <c r="C223" s="282"/>
      <c r="D223" s="320"/>
      <c r="E223" s="230"/>
      <c r="F223" s="297"/>
    </row>
    <row r="224" spans="2:6" ht="15">
      <c r="B224" s="323"/>
      <c r="C224" s="282"/>
      <c r="D224" s="320"/>
      <c r="E224" s="230"/>
      <c r="F224" s="297"/>
    </row>
    <row r="225" spans="2:6" ht="15">
      <c r="B225" s="323"/>
      <c r="C225" s="282"/>
      <c r="D225" s="320"/>
      <c r="E225" s="230"/>
      <c r="F225" s="297"/>
    </row>
    <row r="226" spans="2:6" ht="15">
      <c r="B226" s="323"/>
      <c r="C226" s="282"/>
      <c r="D226" s="320"/>
      <c r="E226" s="230"/>
      <c r="F226" s="297"/>
    </row>
    <row r="227" spans="2:6" ht="15">
      <c r="B227" s="323"/>
      <c r="C227" s="282"/>
      <c r="D227" s="320"/>
      <c r="E227" s="230"/>
      <c r="F227" s="297"/>
    </row>
    <row r="228" spans="2:6" ht="15">
      <c r="B228" s="323"/>
      <c r="C228" s="282"/>
      <c r="D228" s="320"/>
      <c r="E228" s="230"/>
      <c r="F228" s="297"/>
    </row>
    <row r="229" spans="2:6" ht="15">
      <c r="B229" s="323"/>
      <c r="C229" s="282"/>
      <c r="D229" s="320"/>
      <c r="E229" s="230"/>
      <c r="F229" s="297"/>
    </row>
    <row r="230" spans="2:6" ht="15">
      <c r="B230" s="323"/>
      <c r="C230" s="282"/>
      <c r="D230" s="320"/>
      <c r="E230" s="230"/>
      <c r="F230" s="297"/>
    </row>
    <row r="231" spans="2:6" ht="15">
      <c r="B231" s="323"/>
      <c r="C231" s="282"/>
      <c r="D231" s="320"/>
      <c r="E231" s="230"/>
      <c r="F231" s="297"/>
    </row>
    <row r="232" spans="2:6" ht="15">
      <c r="B232" s="323"/>
      <c r="C232" s="282"/>
      <c r="D232" s="320"/>
      <c r="E232" s="230"/>
      <c r="F232" s="297"/>
    </row>
    <row r="233" spans="2:6" ht="15">
      <c r="B233" s="323"/>
      <c r="C233" s="282"/>
      <c r="D233" s="320"/>
      <c r="E233" s="230"/>
      <c r="F233" s="297"/>
    </row>
    <row r="234" spans="2:6" ht="15">
      <c r="B234" s="323"/>
      <c r="C234" s="282"/>
      <c r="D234" s="320"/>
      <c r="E234" s="230"/>
      <c r="F234" s="297"/>
    </row>
    <row r="235" spans="2:6" ht="15">
      <c r="B235" s="323"/>
      <c r="C235" s="282"/>
      <c r="D235" s="320"/>
      <c r="E235" s="230"/>
      <c r="F235" s="297"/>
    </row>
    <row r="236" spans="2:6" ht="15">
      <c r="B236" s="323"/>
      <c r="C236" s="282"/>
      <c r="D236" s="320"/>
      <c r="E236" s="230"/>
      <c r="F236" s="297"/>
    </row>
    <row r="237" spans="2:6" ht="15">
      <c r="B237" s="323"/>
      <c r="C237" s="282"/>
      <c r="D237" s="320"/>
      <c r="E237" s="230"/>
      <c r="F237" s="297"/>
    </row>
    <row r="238" spans="2:6" ht="15">
      <c r="B238" s="323"/>
      <c r="C238" s="282"/>
      <c r="D238" s="320"/>
      <c r="E238" s="230"/>
      <c r="F238" s="297"/>
    </row>
    <row r="239" spans="2:6" ht="15">
      <c r="B239" s="323"/>
      <c r="C239" s="282"/>
      <c r="D239" s="320"/>
      <c r="E239" s="230"/>
      <c r="F239" s="297"/>
    </row>
    <row r="240" spans="2:6" ht="15">
      <c r="B240" s="323"/>
      <c r="C240" s="282"/>
      <c r="D240" s="320"/>
      <c r="E240" s="230"/>
      <c r="F240" s="297"/>
    </row>
    <row r="241" spans="2:6" ht="15">
      <c r="B241" s="323"/>
      <c r="C241" s="282"/>
      <c r="D241" s="320"/>
      <c r="E241" s="230"/>
      <c r="F241" s="297"/>
    </row>
    <row r="242" spans="2:6" ht="15">
      <c r="B242" s="323"/>
      <c r="C242" s="282"/>
      <c r="D242" s="320"/>
      <c r="E242" s="230"/>
      <c r="F242" s="297"/>
    </row>
    <row r="243" spans="2:6" ht="15">
      <c r="B243" s="323"/>
      <c r="C243" s="282"/>
      <c r="D243" s="320"/>
      <c r="E243" s="230"/>
      <c r="F243" s="297"/>
    </row>
    <row r="244" spans="2:6" ht="15">
      <c r="B244" s="323"/>
      <c r="C244" s="282"/>
      <c r="D244" s="320"/>
      <c r="E244" s="230"/>
      <c r="F244" s="297"/>
    </row>
    <row r="245" spans="2:6" ht="15">
      <c r="B245" s="323"/>
      <c r="C245" s="282"/>
      <c r="D245" s="320"/>
      <c r="E245" s="230"/>
      <c r="F245" s="297"/>
    </row>
    <row r="246" spans="2:6" ht="15">
      <c r="B246" s="323"/>
      <c r="C246" s="282"/>
      <c r="D246" s="320"/>
      <c r="E246" s="230"/>
      <c r="F246" s="297"/>
    </row>
    <row r="247" spans="2:6" ht="15">
      <c r="B247" s="323"/>
      <c r="C247" s="282"/>
      <c r="D247" s="320"/>
      <c r="E247" s="230"/>
      <c r="F247" s="297"/>
    </row>
    <row r="248" spans="2:6" ht="15">
      <c r="B248" s="323"/>
      <c r="C248" s="282"/>
      <c r="D248" s="320"/>
      <c r="E248" s="230"/>
      <c r="F248" s="297"/>
    </row>
    <row r="249" spans="2:6" ht="15">
      <c r="B249" s="323"/>
      <c r="C249" s="282"/>
      <c r="D249" s="320"/>
      <c r="E249" s="230"/>
      <c r="F249" s="297"/>
    </row>
    <row r="250" spans="2:6" ht="15">
      <c r="B250" s="323"/>
      <c r="C250" s="282"/>
      <c r="D250" s="320"/>
      <c r="E250" s="230"/>
      <c r="F250" s="297"/>
    </row>
    <row r="251" spans="2:6" ht="15">
      <c r="B251" s="323"/>
      <c r="C251" s="282"/>
      <c r="D251" s="320"/>
      <c r="E251" s="230"/>
      <c r="F251" s="297"/>
    </row>
    <row r="252" spans="2:6" ht="15">
      <c r="B252" s="323"/>
      <c r="C252" s="282"/>
      <c r="D252" s="320"/>
      <c r="E252" s="230"/>
      <c r="F252" s="297"/>
    </row>
    <row r="253" spans="2:6" ht="15">
      <c r="B253" s="323"/>
      <c r="C253" s="282"/>
      <c r="D253" s="320"/>
      <c r="E253" s="230"/>
      <c r="F253" s="297"/>
    </row>
    <row r="254" spans="2:6" ht="15">
      <c r="B254" s="323"/>
      <c r="C254" s="282"/>
      <c r="D254" s="320"/>
      <c r="E254" s="230"/>
      <c r="F254" s="297"/>
    </row>
    <row r="255" spans="2:6" ht="15">
      <c r="B255" s="323"/>
      <c r="C255" s="282"/>
      <c r="D255" s="320"/>
      <c r="E255" s="230"/>
      <c r="F255" s="297"/>
    </row>
    <row r="256" spans="2:6" ht="15">
      <c r="B256" s="323"/>
      <c r="C256" s="282"/>
      <c r="D256" s="320"/>
      <c r="E256" s="230"/>
      <c r="F256" s="297"/>
    </row>
    <row r="257" spans="2:6" ht="15">
      <c r="B257" s="323"/>
      <c r="C257" s="282"/>
      <c r="D257" s="320"/>
      <c r="E257" s="230"/>
      <c r="F257" s="324"/>
    </row>
    <row r="258" spans="2:6" ht="15">
      <c r="B258" s="323"/>
      <c r="C258" s="282"/>
      <c r="D258" s="320"/>
      <c r="E258" s="230"/>
      <c r="F258" s="324"/>
    </row>
    <row r="259" spans="2:6" ht="15">
      <c r="B259" s="323"/>
      <c r="C259" s="282"/>
      <c r="D259" s="320"/>
      <c r="E259" s="230"/>
      <c r="F259" s="324"/>
    </row>
    <row r="260" spans="2:6" ht="15">
      <c r="B260" s="323"/>
      <c r="C260" s="282"/>
      <c r="D260" s="320"/>
      <c r="E260" s="230"/>
      <c r="F260" s="324"/>
    </row>
    <row r="261" spans="2:6" ht="15">
      <c r="B261" s="323"/>
      <c r="C261" s="282"/>
      <c r="D261" s="320"/>
      <c r="E261" s="230"/>
      <c r="F261" s="324"/>
    </row>
    <row r="262" spans="2:6" ht="15">
      <c r="B262" s="323"/>
      <c r="C262" s="282"/>
      <c r="D262" s="320"/>
      <c r="E262" s="230"/>
      <c r="F262" s="324"/>
    </row>
    <row r="263" spans="2:6" ht="15">
      <c r="B263" s="323"/>
      <c r="C263" s="282"/>
      <c r="D263" s="320"/>
      <c r="E263" s="230"/>
      <c r="F263" s="324"/>
    </row>
    <row r="264" spans="2:6" ht="15">
      <c r="B264" s="323"/>
      <c r="C264" s="282"/>
      <c r="D264" s="320"/>
      <c r="E264" s="230"/>
      <c r="F264" s="324"/>
    </row>
    <row r="265" spans="2:6" ht="15">
      <c r="B265" s="323"/>
      <c r="C265" s="282"/>
      <c r="D265" s="320"/>
      <c r="E265" s="230"/>
      <c r="F265" s="324"/>
    </row>
    <row r="266" spans="2:6" ht="15">
      <c r="B266" s="323"/>
      <c r="C266" s="282"/>
      <c r="D266" s="320"/>
      <c r="E266" s="230"/>
      <c r="F266" s="324"/>
    </row>
    <row r="267" spans="2:6" ht="15">
      <c r="B267" s="323"/>
      <c r="C267" s="282"/>
      <c r="D267" s="320"/>
      <c r="E267" s="230"/>
      <c r="F267" s="324"/>
    </row>
    <row r="268" spans="2:6" ht="15">
      <c r="B268" s="323"/>
      <c r="C268" s="282"/>
      <c r="D268" s="320"/>
      <c r="E268" s="230"/>
      <c r="F268" s="324"/>
    </row>
    <row r="269" spans="2:6" ht="15">
      <c r="B269" s="323"/>
      <c r="C269" s="282"/>
      <c r="D269" s="320"/>
      <c r="E269" s="230"/>
      <c r="F269" s="324"/>
    </row>
    <row r="270" spans="2:6" ht="15">
      <c r="B270" s="323"/>
      <c r="C270" s="282"/>
      <c r="D270" s="320"/>
      <c r="E270" s="230"/>
      <c r="F270" s="324"/>
    </row>
    <row r="271" spans="2:6" ht="15">
      <c r="B271" s="323"/>
      <c r="C271" s="282"/>
      <c r="D271" s="320"/>
      <c r="E271" s="230"/>
      <c r="F271" s="324"/>
    </row>
    <row r="272" spans="2:6" ht="15">
      <c r="B272" s="323"/>
      <c r="C272" s="282"/>
      <c r="D272" s="320"/>
      <c r="E272" s="230"/>
      <c r="F272" s="324"/>
    </row>
    <row r="273" spans="2:6" ht="15">
      <c r="B273" s="323"/>
      <c r="C273" s="282"/>
      <c r="D273" s="320"/>
      <c r="E273" s="230"/>
      <c r="F273" s="324"/>
    </row>
    <row r="274" spans="2:6" ht="15">
      <c r="B274" s="323"/>
      <c r="C274" s="282"/>
      <c r="D274" s="320"/>
      <c r="E274" s="230"/>
      <c r="F274" s="324"/>
    </row>
    <row r="275" spans="2:6" ht="15">
      <c r="B275" s="323"/>
      <c r="C275" s="282"/>
      <c r="D275" s="320"/>
      <c r="E275" s="230"/>
      <c r="F275" s="324"/>
    </row>
    <row r="276" spans="2:6" ht="15">
      <c r="B276" s="323"/>
      <c r="C276" s="282"/>
      <c r="D276" s="320"/>
      <c r="E276" s="230"/>
      <c r="F276" s="324"/>
    </row>
    <row r="277" spans="2:6" ht="15">
      <c r="B277" s="323"/>
      <c r="C277" s="282"/>
      <c r="D277" s="320"/>
      <c r="E277" s="230"/>
      <c r="F277" s="324"/>
    </row>
    <row r="278" spans="2:6" ht="15">
      <c r="B278" s="323"/>
      <c r="C278" s="282"/>
      <c r="D278" s="320"/>
      <c r="E278" s="230"/>
      <c r="F278" s="324"/>
    </row>
    <row r="279" spans="2:6" ht="15">
      <c r="B279" s="323"/>
      <c r="C279" s="282"/>
      <c r="D279" s="320"/>
      <c r="E279" s="230"/>
      <c r="F279" s="324"/>
    </row>
    <row r="280" spans="2:6" ht="15">
      <c r="B280" s="323"/>
      <c r="C280" s="282"/>
      <c r="D280" s="320"/>
      <c r="E280" s="230"/>
      <c r="F280" s="324"/>
    </row>
    <row r="281" spans="2:6" ht="15">
      <c r="B281" s="323"/>
      <c r="C281" s="282"/>
      <c r="D281" s="320"/>
      <c r="E281" s="230"/>
      <c r="F281" s="324"/>
    </row>
    <row r="282" spans="2:6" ht="15">
      <c r="B282" s="323"/>
      <c r="C282" s="282"/>
      <c r="D282" s="320"/>
      <c r="E282" s="230"/>
      <c r="F282" s="324"/>
    </row>
    <row r="283" spans="2:6" ht="15">
      <c r="B283" s="323"/>
      <c r="C283" s="282"/>
      <c r="D283" s="320"/>
      <c r="E283" s="230"/>
      <c r="F283" s="324"/>
    </row>
    <row r="284" spans="2:6" ht="15">
      <c r="B284" s="323"/>
      <c r="C284" s="282"/>
      <c r="D284" s="320"/>
      <c r="E284" s="230"/>
      <c r="F284" s="324"/>
    </row>
    <row r="285" spans="2:6" ht="15">
      <c r="B285" s="323"/>
      <c r="C285" s="282"/>
      <c r="D285" s="320"/>
      <c r="E285" s="230"/>
      <c r="F285" s="324"/>
    </row>
    <row r="286" spans="2:4" ht="15">
      <c r="B286" s="323"/>
      <c r="C286" s="282"/>
      <c r="D286" s="320"/>
    </row>
    <row r="287" spans="2:4" ht="15">
      <c r="B287" s="323"/>
      <c r="C287" s="282"/>
      <c r="D287" s="320"/>
    </row>
    <row r="288" spans="2:4" ht="15">
      <c r="B288" s="323"/>
      <c r="C288" s="282"/>
      <c r="D288" s="320"/>
    </row>
  </sheetData>
  <sheetProtection/>
  <mergeCells count="1">
    <mergeCell ref="A4:B4"/>
  </mergeCells>
  <conditionalFormatting sqref="G33:G36">
    <cfRule type="cellIs" priority="2" dxfId="18" operator="lessThanOrEqual" stopIfTrue="1">
      <formula>0</formula>
    </cfRule>
  </conditionalFormatting>
  <conditionalFormatting sqref="E77:E78">
    <cfRule type="cellIs" priority="4" dxfId="18" operator="equal" stopIfTrue="1">
      <formula>0</formula>
    </cfRule>
  </conditionalFormatting>
  <conditionalFormatting sqref="E77:E78">
    <cfRule type="cellIs" priority="6" dxfId="18" operator="equal" stopIfTrue="1">
      <formula>0</formula>
    </cfRule>
  </conditionalFormatting>
  <conditionalFormatting sqref="G77:G78">
    <cfRule type="cellIs" priority="8" dxfId="18" operator="equal" stopIfTrue="1">
      <formula>0</formula>
    </cfRule>
  </conditionalFormatting>
  <conditionalFormatting sqref="G77:G78">
    <cfRule type="cellIs" priority="9" dxfId="18" operator="equal" stopIfTrue="1">
      <formula>0</formula>
    </cfRule>
  </conditionalFormatting>
  <conditionalFormatting sqref="G55">
    <cfRule type="cellIs" priority="12" dxfId="18" operator="equal" stopIfTrue="1">
      <formula>0</formula>
    </cfRule>
  </conditionalFormatting>
  <conditionalFormatting sqref="G109">
    <cfRule type="cellIs" priority="14" dxfId="18" operator="equal" stopIfTrue="1">
      <formula>0</formula>
    </cfRule>
  </conditionalFormatting>
  <conditionalFormatting sqref="G110">
    <cfRule type="cellIs" priority="16" dxfId="18" operator="equal" stopIfTrue="1">
      <formula>0</formula>
    </cfRule>
  </conditionalFormatting>
  <conditionalFormatting sqref="E47:E49 E82 E85:G88 G89:G90 E94:E98 G100 G102 G104:G108 G110 G113 G116 G119:G151">
    <cfRule type="cellIs" priority="17" dxfId="18" operator="equal" stopIfTrue="1">
      <formula>0</formula>
    </cfRule>
  </conditionalFormatting>
  <conditionalFormatting sqref="E69:E70 G69:G70 G109:G110">
    <cfRule type="cellIs" priority="15" dxfId="18" operator="equal" stopIfTrue="1">
      <formula>0</formula>
    </cfRule>
  </conditionalFormatting>
  <conditionalFormatting sqref="G56 G109">
    <cfRule type="cellIs" priority="13" dxfId="18" operator="equal" stopIfTrue="1">
      <formula>0</formula>
    </cfRule>
  </conditionalFormatting>
  <conditionalFormatting sqref="E55:E56 G55:G56">
    <cfRule type="cellIs" priority="11" dxfId="18" operator="equal" stopIfTrue="1">
      <formula>0</formula>
    </cfRule>
  </conditionalFormatting>
  <conditionalFormatting sqref="G52:G54 E55:E56 G68 G77:G78">
    <cfRule type="cellIs" priority="7" dxfId="18" operator="equal" stopIfTrue="1">
      <formula>0</formula>
    </cfRule>
  </conditionalFormatting>
  <conditionalFormatting sqref="E77:E78 G77:G78">
    <cfRule type="cellIs" priority="5" dxfId="18" operator="equal" stopIfTrue="1">
      <formula>0</formula>
    </cfRule>
  </conditionalFormatting>
  <conditionalFormatting sqref="E7:E8 G7:G8 G33:G36 E68 E76:E78">
    <cfRule type="cellIs" priority="3" dxfId="18" operator="equal" stopIfTrue="1">
      <formula>0</formula>
    </cfRule>
  </conditionalFormatting>
  <conditionalFormatting sqref="E5:E6 G6 E9:E46 G9:G32 G37:G43 E51:E54 E57:E67 G57:G67 E71:E73 G71:G74 I69:I72 E75 G76 E79 E81 G79:G84 E91:E93 G91:G98 E101 G101 G103 E112 G111:G112">
    <cfRule type="cellIs" priority="1" dxfId="18" operator="equal" stopIfTrue="1">
      <formula>0</formula>
    </cfRule>
  </conditionalFormatting>
  <conditionalFormatting sqref="G44:G51">
    <cfRule type="cellIs" priority="10" dxfId="19" operator="equal" stopIfTrue="1">
      <formula>0</formula>
    </cfRule>
  </conditionalFormatting>
  <conditionalFormatting sqref="F47">
    <cfRule type="cellIs" priority="18" dxfId="19" operator="between" stopIfTrue="1">
      <formula>0</formula>
      <formula>0</formula>
    </cfRule>
  </conditionalFormatting>
  <printOptions/>
  <pageMargins left="0.7000000000000001" right="0.7000000000000001" top="0.75" bottom="0.75" header="0.30000000000000004" footer="0.30000000000000004"/>
  <pageSetup orientation="portrait" paperSize="9"/>
</worksheet>
</file>

<file path=xl/worksheets/sheet5.xml><?xml version="1.0" encoding="utf-8"?>
<worksheet xmlns="http://schemas.openxmlformats.org/spreadsheetml/2006/main" xmlns:r="http://schemas.openxmlformats.org/officeDocument/2006/relationships">
  <dimension ref="A2:L42"/>
  <sheetViews>
    <sheetView zoomScalePageLayoutView="0" workbookViewId="0" topLeftCell="A1">
      <selection activeCell="A1" sqref="A1"/>
    </sheetView>
  </sheetViews>
  <sheetFormatPr defaultColWidth="9.140625" defaultRowHeight="15"/>
  <cols>
    <col min="1" max="1" width="17.57421875" style="3" customWidth="1"/>
    <col min="2" max="2" width="51.421875" style="3" customWidth="1"/>
    <col min="3" max="3" width="5.00390625" style="3" customWidth="1"/>
    <col min="4" max="4" width="11.421875" style="3" customWidth="1"/>
    <col min="5" max="5" width="10.57421875" style="3" customWidth="1"/>
    <col min="6" max="6" width="12.00390625" style="3" customWidth="1"/>
    <col min="7" max="7" width="16.7109375" style="3" customWidth="1"/>
    <col min="8" max="8" width="3.8515625" style="3" customWidth="1"/>
    <col min="9" max="9" width="11.7109375" style="3" customWidth="1"/>
    <col min="10" max="10" width="12.7109375" style="3" bestFit="1" customWidth="1"/>
    <col min="11" max="11" width="11.7109375" style="3" customWidth="1"/>
    <col min="12" max="12" width="12.7109375" style="3" bestFit="1" customWidth="1"/>
    <col min="13" max="13" width="15.421875" style="3" bestFit="1" customWidth="1"/>
    <col min="14" max="16384" width="11.7109375" style="3" customWidth="1"/>
  </cols>
  <sheetData>
    <row r="1" ht="12.75"/>
    <row r="2" spans="1:8" ht="27.75" customHeight="1">
      <c r="A2" s="336" t="s">
        <v>251</v>
      </c>
      <c r="B2" s="336"/>
      <c r="C2" s="336"/>
      <c r="D2" s="336"/>
      <c r="E2" s="336"/>
      <c r="F2" s="336"/>
      <c r="G2" s="336"/>
      <c r="H2" s="336"/>
    </row>
    <row r="3" ht="12.75"/>
    <row r="4" spans="1:8" ht="12" customHeight="1">
      <c r="A4" s="1" t="s">
        <v>0</v>
      </c>
      <c r="B4" s="44" t="s">
        <v>1</v>
      </c>
      <c r="C4" s="44"/>
      <c r="D4" s="44"/>
      <c r="E4" s="44"/>
      <c r="F4" s="44"/>
      <c r="G4" s="44"/>
      <c r="H4" s="2"/>
    </row>
    <row r="5" spans="1:8" ht="3" customHeight="1">
      <c r="A5" s="1"/>
      <c r="B5" s="44"/>
      <c r="C5" s="44"/>
      <c r="D5" s="44"/>
      <c r="E5" s="44"/>
      <c r="F5" s="44"/>
      <c r="G5" s="44"/>
      <c r="H5" s="2"/>
    </row>
    <row r="6" ht="12.75">
      <c r="A6" s="1"/>
    </row>
    <row r="7" spans="1:5" ht="12.75">
      <c r="A7" s="1" t="s">
        <v>2</v>
      </c>
      <c r="B7" s="326" t="s">
        <v>3</v>
      </c>
      <c r="C7" s="326"/>
      <c r="D7" s="326"/>
      <c r="E7" s="326"/>
    </row>
    <row r="8" ht="12.75">
      <c r="B8" s="1"/>
    </row>
    <row r="9" spans="1:12" ht="12.75">
      <c r="A9" s="3" t="s">
        <v>9</v>
      </c>
      <c r="B9" s="327"/>
      <c r="C9" s="13"/>
      <c r="D9" s="13"/>
      <c r="E9" s="13"/>
      <c r="F9" s="13"/>
      <c r="H9" s="13" t="s">
        <v>19</v>
      </c>
      <c r="L9" s="10"/>
    </row>
    <row r="10" spans="2:12" ht="12.75">
      <c r="B10" s="327"/>
      <c r="C10" s="13"/>
      <c r="D10" s="13"/>
      <c r="E10" s="13"/>
      <c r="F10" s="13"/>
      <c r="G10" s="13"/>
      <c r="H10" s="13"/>
      <c r="L10" s="10"/>
    </row>
    <row r="11" spans="1:9" ht="12.75">
      <c r="A11" s="3" t="s">
        <v>20</v>
      </c>
      <c r="B11" s="327"/>
      <c r="C11" s="19"/>
      <c r="D11" s="15"/>
      <c r="E11" s="16"/>
      <c r="F11" s="16"/>
      <c r="G11" s="16"/>
      <c r="H11" s="13" t="s">
        <v>19</v>
      </c>
      <c r="I11" s="17"/>
    </row>
    <row r="12" spans="2:9" ht="12.75">
      <c r="B12" s="327"/>
      <c r="C12" s="19"/>
      <c r="D12" s="15"/>
      <c r="E12" s="16"/>
      <c r="F12" s="16"/>
      <c r="G12" s="16"/>
      <c r="H12" s="16"/>
      <c r="I12" s="17"/>
    </row>
    <row r="13" spans="1:9" ht="12.75">
      <c r="A13" s="3" t="s">
        <v>31</v>
      </c>
      <c r="B13" s="327"/>
      <c r="C13" s="19"/>
      <c r="D13" s="15"/>
      <c r="E13" s="16"/>
      <c r="F13" s="16"/>
      <c r="G13" s="16"/>
      <c r="H13" s="13" t="s">
        <v>19</v>
      </c>
      <c r="I13" s="17"/>
    </row>
    <row r="14" spans="2:9" ht="12" customHeight="1">
      <c r="B14" s="18"/>
      <c r="C14" s="19"/>
      <c r="D14" s="15"/>
      <c r="E14" s="16"/>
      <c r="F14" s="16"/>
      <c r="G14" s="13"/>
      <c r="H14" s="16"/>
      <c r="I14" s="17"/>
    </row>
    <row r="15" spans="1:9" ht="12.75">
      <c r="A15" s="3" t="s">
        <v>38</v>
      </c>
      <c r="B15" s="327"/>
      <c r="C15" s="19"/>
      <c r="D15" s="15"/>
      <c r="E15" s="16"/>
      <c r="F15" s="16"/>
      <c r="G15" s="16"/>
      <c r="H15" s="13" t="s">
        <v>19</v>
      </c>
      <c r="I15" s="17"/>
    </row>
    <row r="16" spans="2:9" ht="12.75">
      <c r="B16" s="18"/>
      <c r="C16" s="19"/>
      <c r="D16" s="15"/>
      <c r="E16" s="16"/>
      <c r="F16" s="16"/>
      <c r="G16" s="16"/>
      <c r="H16" s="16"/>
      <c r="I16" s="17"/>
    </row>
    <row r="17" spans="1:9" ht="12.75">
      <c r="A17" s="3" t="s">
        <v>252</v>
      </c>
      <c r="B17" s="327"/>
      <c r="C17" s="19"/>
      <c r="D17" s="15"/>
      <c r="E17" s="16"/>
      <c r="F17" s="16"/>
      <c r="G17" s="16"/>
      <c r="H17" s="13" t="s">
        <v>19</v>
      </c>
      <c r="I17" s="17"/>
    </row>
    <row r="18" spans="2:9" ht="12.75">
      <c r="B18" s="18"/>
      <c r="C18" s="19"/>
      <c r="D18" s="15"/>
      <c r="E18" s="16"/>
      <c r="F18" s="16"/>
      <c r="G18" s="16"/>
      <c r="H18" s="16"/>
      <c r="I18" s="17"/>
    </row>
    <row r="19" spans="1:9" ht="12.75">
      <c r="A19" s="3" t="s">
        <v>253</v>
      </c>
      <c r="B19" s="327"/>
      <c r="C19" s="19"/>
      <c r="D19" s="15"/>
      <c r="E19" s="16"/>
      <c r="F19" s="16"/>
      <c r="G19" s="16"/>
      <c r="H19" s="13" t="s">
        <v>19</v>
      </c>
      <c r="I19" s="17"/>
    </row>
    <row r="20" spans="2:9" ht="12.75">
      <c r="B20" s="18"/>
      <c r="C20" s="19"/>
      <c r="D20" s="15"/>
      <c r="E20" s="16"/>
      <c r="F20" s="16"/>
      <c r="G20" s="16"/>
      <c r="H20" s="16"/>
      <c r="I20" s="17"/>
    </row>
    <row r="21" spans="1:9" ht="24.75" customHeight="1">
      <c r="A21" s="337" t="s">
        <v>254</v>
      </c>
      <c r="B21" s="337"/>
      <c r="C21" s="337"/>
      <c r="D21" s="337"/>
      <c r="E21" s="337"/>
      <c r="F21" s="16"/>
      <c r="G21" s="16"/>
      <c r="H21" s="13" t="s">
        <v>19</v>
      </c>
      <c r="I21" s="17"/>
    </row>
    <row r="22" spans="1:9" ht="12.75">
      <c r="A22" s="3" t="s">
        <v>255</v>
      </c>
      <c r="B22" s="18"/>
      <c r="C22" s="19"/>
      <c r="D22" s="15"/>
      <c r="E22" s="16"/>
      <c r="F22" s="16"/>
      <c r="G22" s="16"/>
      <c r="H22" s="16"/>
      <c r="I22" s="17"/>
    </row>
    <row r="23" spans="1:9" ht="13.5">
      <c r="A23" s="29"/>
      <c r="B23" s="30"/>
      <c r="C23" s="19"/>
      <c r="D23" s="34"/>
      <c r="E23" s="35"/>
      <c r="F23" s="35"/>
      <c r="G23" s="35"/>
      <c r="H23" s="16"/>
      <c r="I23" s="17"/>
    </row>
    <row r="24" spans="2:9" ht="12.75">
      <c r="B24" s="3" t="s">
        <v>256</v>
      </c>
      <c r="E24" s="16"/>
      <c r="F24" s="16"/>
      <c r="G24" s="328">
        <f>SUM(G10:G21)</f>
        <v>0</v>
      </c>
      <c r="H24" s="329" t="s">
        <v>19</v>
      </c>
      <c r="I24" s="17"/>
    </row>
    <row r="25" spans="1:9" ht="13.5" thickBot="1">
      <c r="A25" s="330"/>
      <c r="B25" s="330" t="s">
        <v>257</v>
      </c>
      <c r="C25" s="331"/>
      <c r="D25" s="332"/>
      <c r="E25" s="332"/>
      <c r="F25" s="332"/>
      <c r="G25" s="333">
        <f>G24*25%</f>
        <v>0</v>
      </c>
      <c r="H25" s="334" t="s">
        <v>19</v>
      </c>
      <c r="I25" s="17"/>
    </row>
    <row r="26" spans="2:9" ht="13.5" thickTop="1">
      <c r="B26" s="1" t="s">
        <v>258</v>
      </c>
      <c r="C26" s="8"/>
      <c r="D26" s="37"/>
      <c r="E26" s="37"/>
      <c r="F26" s="37"/>
      <c r="G26" s="335">
        <f>G25+G24</f>
        <v>0</v>
      </c>
      <c r="H26" s="38" t="s">
        <v>19</v>
      </c>
      <c r="I26" s="17"/>
    </row>
    <row r="27" spans="2:8" ht="12.75">
      <c r="B27" s="1"/>
      <c r="C27" s="8"/>
      <c r="D27" s="37"/>
      <c r="E27" s="37"/>
      <c r="F27" s="37"/>
      <c r="G27" s="38"/>
      <c r="H27" s="38"/>
    </row>
    <row r="28" spans="2:8" ht="12.75">
      <c r="B28" s="1"/>
      <c r="C28" s="8"/>
      <c r="D28" s="37"/>
      <c r="E28" s="37"/>
      <c r="F28" s="37"/>
      <c r="G28" s="38"/>
      <c r="H28" s="38"/>
    </row>
    <row r="29" spans="2:8" ht="12.75">
      <c r="B29" s="1"/>
      <c r="C29" s="8"/>
      <c r="D29" s="37"/>
      <c r="E29" s="37"/>
      <c r="F29" s="37"/>
      <c r="G29" s="38"/>
      <c r="H29" s="38"/>
    </row>
    <row r="30" spans="2:8" ht="12.75">
      <c r="B30" s="1"/>
      <c r="C30" s="8"/>
      <c r="D30" s="37"/>
      <c r="E30" s="37"/>
      <c r="F30" s="37"/>
      <c r="G30" s="38"/>
      <c r="H30" s="38"/>
    </row>
    <row r="31" spans="2:8" ht="12.75">
      <c r="B31" s="1"/>
      <c r="C31" s="8"/>
      <c r="D31" s="37"/>
      <c r="E31" s="37"/>
      <c r="F31" s="37"/>
      <c r="G31" s="38"/>
      <c r="H31" s="38"/>
    </row>
    <row r="32" spans="2:8" ht="12.75">
      <c r="B32" s="1"/>
      <c r="C32" s="8"/>
      <c r="D32" s="37"/>
      <c r="E32" s="37"/>
      <c r="F32" s="37"/>
      <c r="G32" s="38"/>
      <c r="H32" s="38"/>
    </row>
    <row r="33" spans="2:8" ht="12.75">
      <c r="B33" s="1"/>
      <c r="C33" s="8"/>
      <c r="D33" s="37"/>
      <c r="E33" s="37"/>
      <c r="F33" s="37"/>
      <c r="G33" s="38"/>
      <c r="H33" s="38"/>
    </row>
    <row r="34" spans="2:8" ht="12.75">
      <c r="B34" s="1"/>
      <c r="C34" s="8"/>
      <c r="D34" s="37"/>
      <c r="E34" s="37"/>
      <c r="F34" s="37"/>
      <c r="G34" s="38"/>
      <c r="H34" s="38"/>
    </row>
    <row r="35" spans="2:8" ht="12.75">
      <c r="B35" s="1"/>
      <c r="C35" s="8"/>
      <c r="D35" s="37"/>
      <c r="E35" s="37"/>
      <c r="F35" s="37"/>
      <c r="G35" s="38"/>
      <c r="H35" s="38"/>
    </row>
    <row r="36" spans="2:8" ht="12.75">
      <c r="B36" s="1"/>
      <c r="C36" s="8"/>
      <c r="D36" s="37"/>
      <c r="E36" s="37"/>
      <c r="F36" s="37"/>
      <c r="G36" s="38"/>
      <c r="H36" s="38"/>
    </row>
    <row r="37" spans="2:8" ht="12.75">
      <c r="B37" s="1"/>
      <c r="C37" s="8"/>
      <c r="D37" s="37"/>
      <c r="E37" s="37"/>
      <c r="F37" s="37"/>
      <c r="G37" s="38"/>
      <c r="H37" s="38"/>
    </row>
    <row r="38" spans="2:8" ht="12.75">
      <c r="B38" s="1"/>
      <c r="C38" s="8"/>
      <c r="D38" s="37"/>
      <c r="E38" s="37"/>
      <c r="F38" s="37"/>
      <c r="G38" s="38"/>
      <c r="H38" s="38"/>
    </row>
    <row r="39" spans="2:8" ht="12.75">
      <c r="B39" s="1"/>
      <c r="C39" s="8"/>
      <c r="D39" s="37"/>
      <c r="E39" s="37"/>
      <c r="F39" s="37"/>
      <c r="G39" s="38"/>
      <c r="H39" s="38"/>
    </row>
    <row r="40" spans="2:8" ht="12.75">
      <c r="B40" s="1"/>
      <c r="C40" s="8"/>
      <c r="D40" s="37"/>
      <c r="E40" s="37"/>
      <c r="F40" s="37"/>
      <c r="G40" s="38"/>
      <c r="H40" s="38"/>
    </row>
    <row r="41" spans="2:8" ht="12.75">
      <c r="B41" s="1"/>
      <c r="C41" s="8"/>
      <c r="D41" s="37"/>
      <c r="E41" s="37"/>
      <c r="F41" s="37"/>
      <c r="G41" s="38"/>
      <c r="H41" s="38"/>
    </row>
    <row r="42" spans="1:8" ht="12.75">
      <c r="A42" s="39"/>
      <c r="B42" s="40"/>
      <c r="C42" s="41"/>
      <c r="D42" s="41"/>
      <c r="E42" s="41"/>
      <c r="F42" s="42"/>
      <c r="G42" s="43"/>
      <c r="H42" s="16"/>
    </row>
  </sheetData>
  <sheetProtection/>
  <mergeCells count="3">
    <mergeCell ref="A2:H2"/>
    <mergeCell ref="B4:G5"/>
    <mergeCell ref="A21:E21"/>
  </mergeCells>
  <printOptions/>
  <pageMargins left="0.7000000000000001" right="0.7000000000000001" top="0.75" bottom="0.75" header="0.30000000000000004" footer="0.30000000000000004"/>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Zoran Hatman</dc:creator>
  <cp:keywords/>
  <dc:description/>
  <cp:lastModifiedBy>Ajna Temimović</cp:lastModifiedBy>
  <dcterms:created xsi:type="dcterms:W3CDTF">2018-04-10T07:38:55Z</dcterms:created>
  <dcterms:modified xsi:type="dcterms:W3CDTF">2018-04-10T10:44:28Z</dcterms:modified>
  <cp:category/>
  <cp:version/>
  <cp:contentType/>
  <cp:contentStatus/>
</cp:coreProperties>
</file>